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727" activeTab="2"/>
  </bookViews>
  <sheets>
    <sheet name="Letter grade" sheetId="26" r:id="rId1"/>
    <sheet name="Name list" sheetId="1" r:id="rId2"/>
    <sheet name="grade ledger" sheetId="29" r:id="rId3"/>
  </sheets>
  <definedNames>
    <definedName name="_xlnm._FilterDatabase" localSheetId="2" hidden="1">'grade ledger'!$A$8:$AI$106</definedName>
    <definedName name="eight">'Name list'!$X$1:$Z$72</definedName>
    <definedName name="five">'Name list'!$M$1:$N$31</definedName>
    <definedName name="four">'Name list'!$J$1:$K$38</definedName>
    <definedName name="Good">'grade ledger'!$AF$9:$AF$106</definedName>
    <definedName name="goodrank">'grade ledger'!$AH$9:$AH$106</definedName>
    <definedName name="gp">'Letter grade'!$A$14:$B$23</definedName>
    <definedName name="gr10.0">'Letter grade'!$K$2:$L$11</definedName>
    <definedName name="gr100.0">'Letter grade'!$A$2:$B$11</definedName>
    <definedName name="gr25.0">'Letter grade'!$G$2:$H$11</definedName>
    <definedName name="gr37.5">'Letter grade'!$E$2:$F$11</definedName>
    <definedName name="gr40.0">'Letter grade'!$I$2:$J$11</definedName>
    <definedName name="gr50.0">'Letter grade'!$C$2:$D$11</definedName>
    <definedName name="ledger9">'grade ledger'!$A$5:$AE$106</definedName>
    <definedName name="nine">'Name list'!$AB$1:$AD$109</definedName>
    <definedName name="Nineas">'Name list'!$AJ$1:$AK$14</definedName>
    <definedName name="one">'Name list'!$A$1:$B$21</definedName>
    <definedName name="Poor">'grade ledger'!$AG$9:$AG$106</definedName>
    <definedName name="_xlnm.Print_Titles" localSheetId="2">'grade ledger'!$1:$7</definedName>
    <definedName name="seven">'Name list'!$T$1:$V$77</definedName>
    <definedName name="six">'Name list'!$P$1:$R$73</definedName>
    <definedName name="ten">'Name list'!$AF$1:$AH$82</definedName>
    <definedName name="tenas">'Name list'!$AM$1:$AN$29</definedName>
    <definedName name="three">'Name list'!$G$1:$H$23</definedName>
    <definedName name="two">'Name list'!$D$1:$E$18</definedName>
  </definedNames>
  <calcPr calcId="144525"/>
</workbook>
</file>

<file path=xl/calcChain.xml><?xml version="1.0" encoding="utf-8"?>
<calcChain xmlns="http://schemas.openxmlformats.org/spreadsheetml/2006/main">
  <c r="AC107" i="29" l="1"/>
  <c r="AA107" i="29"/>
  <c r="X107" i="29"/>
  <c r="R107" i="29"/>
  <c r="U107" i="29"/>
  <c r="O107" i="29"/>
  <c r="L107" i="29"/>
  <c r="I107" i="29"/>
  <c r="F107" i="29"/>
  <c r="AB14" i="29" l="1"/>
  <c r="AA14" i="29"/>
  <c r="Z14" i="29"/>
  <c r="W14" i="29"/>
  <c r="X14" i="29" s="1"/>
  <c r="U14" i="29"/>
  <c r="T14" i="29"/>
  <c r="Q14" i="29"/>
  <c r="R14" i="29" s="1"/>
  <c r="O14" i="29"/>
  <c r="N14" i="29"/>
  <c r="K14" i="29"/>
  <c r="L14" i="29" s="1"/>
  <c r="I14" i="29"/>
  <c r="H14" i="29"/>
  <c r="E14" i="29"/>
  <c r="F14" i="29" s="1"/>
  <c r="Z15" i="29" l="1"/>
  <c r="Z16" i="29"/>
  <c r="Z17" i="29"/>
  <c r="Z18" i="29"/>
  <c r="Z9" i="29"/>
  <c r="Z19" i="29"/>
  <c r="Z20" i="29"/>
  <c r="Z21" i="29"/>
  <c r="Z22" i="29"/>
  <c r="Z23" i="29"/>
  <c r="Z24" i="29"/>
  <c r="Z25" i="29"/>
  <c r="Z26" i="29"/>
  <c r="Z27" i="29"/>
  <c r="Z28" i="29"/>
  <c r="Z29" i="29"/>
  <c r="Z30" i="29"/>
  <c r="Z31" i="29"/>
  <c r="Z32" i="29"/>
  <c r="Z33" i="29"/>
  <c r="Z34" i="29"/>
  <c r="Z35" i="29"/>
  <c r="Z36" i="29"/>
  <c r="Z37" i="29"/>
  <c r="Z38" i="29"/>
  <c r="Z39" i="29"/>
  <c r="Z40" i="29"/>
  <c r="Z41" i="29"/>
  <c r="Z42" i="29"/>
  <c r="Z43" i="29"/>
  <c r="Z44" i="29"/>
  <c r="Z45" i="29"/>
  <c r="Z46" i="29"/>
  <c r="Z47" i="29"/>
  <c r="Z48" i="29"/>
  <c r="Z49" i="29"/>
  <c r="Z50" i="29"/>
  <c r="Z51" i="29"/>
  <c r="Z10" i="29"/>
  <c r="Z52" i="29"/>
  <c r="Z53" i="29"/>
  <c r="Z54" i="29"/>
  <c r="Z55" i="29"/>
  <c r="Z11" i="29"/>
  <c r="Z56" i="29"/>
  <c r="Z57" i="29"/>
  <c r="Z58" i="29"/>
  <c r="Z59" i="29"/>
  <c r="Z60" i="29"/>
  <c r="Z12" i="29"/>
  <c r="Z61" i="29"/>
  <c r="Z62" i="29"/>
  <c r="Z13" i="29"/>
  <c r="Z63" i="29"/>
  <c r="Z64" i="29"/>
  <c r="Z65" i="29"/>
  <c r="Z66" i="29"/>
  <c r="Z67" i="29"/>
  <c r="Z68" i="29"/>
  <c r="Z69" i="29"/>
  <c r="Z70" i="29"/>
  <c r="Z71" i="29"/>
  <c r="Z72" i="29"/>
  <c r="Z73" i="29"/>
  <c r="Z74" i="29"/>
  <c r="Z75" i="29"/>
  <c r="Z76" i="29"/>
  <c r="Z77" i="29"/>
  <c r="Z78" i="29"/>
  <c r="Z79" i="29"/>
  <c r="Z80" i="29"/>
  <c r="Z81" i="29"/>
  <c r="Z82" i="29"/>
  <c r="Z83" i="29"/>
  <c r="Z84" i="29"/>
  <c r="Z85" i="29"/>
  <c r="Z86" i="29"/>
  <c r="Z87" i="29"/>
  <c r="Z88" i="29"/>
  <c r="Z89" i="29"/>
  <c r="Z90" i="29"/>
  <c r="Z91" i="29"/>
  <c r="Z92" i="29"/>
  <c r="Z93" i="29"/>
  <c r="Z94" i="29"/>
  <c r="Z95" i="29"/>
  <c r="Z96" i="29"/>
  <c r="Z97" i="29"/>
  <c r="Z98" i="29"/>
  <c r="Z99" i="29"/>
  <c r="Z100" i="29"/>
  <c r="Z101" i="29"/>
  <c r="Z102" i="29"/>
  <c r="Z103" i="29"/>
  <c r="Z104" i="29"/>
  <c r="Z105" i="29"/>
  <c r="Z106" i="29"/>
  <c r="N15" i="29" l="1"/>
  <c r="N16" i="29"/>
  <c r="N17" i="29"/>
  <c r="N18" i="29"/>
  <c r="N9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10" i="29"/>
  <c r="N52" i="29"/>
  <c r="N53" i="29"/>
  <c r="N54" i="29"/>
  <c r="N55" i="29"/>
  <c r="N11" i="29"/>
  <c r="N56" i="29"/>
  <c r="N57" i="29"/>
  <c r="N58" i="29"/>
  <c r="N59" i="29"/>
  <c r="N60" i="29"/>
  <c r="N12" i="29"/>
  <c r="N61" i="29"/>
  <c r="N62" i="29"/>
  <c r="N13" i="29"/>
  <c r="N63" i="29"/>
  <c r="N64" i="29"/>
  <c r="N65" i="29"/>
  <c r="N66" i="29"/>
  <c r="N67" i="29"/>
  <c r="N68" i="29"/>
  <c r="N69" i="29"/>
  <c r="N70" i="29"/>
  <c r="N71" i="29"/>
  <c r="N72" i="29"/>
  <c r="N73" i="29"/>
  <c r="N74" i="29"/>
  <c r="N75" i="29"/>
  <c r="N76" i="29"/>
  <c r="N77" i="29"/>
  <c r="N78" i="29"/>
  <c r="N79" i="29"/>
  <c r="N80" i="29"/>
  <c r="N81" i="29"/>
  <c r="N82" i="29"/>
  <c r="N83" i="29"/>
  <c r="N84" i="29"/>
  <c r="N85" i="29"/>
  <c r="N86" i="29"/>
  <c r="N87" i="29"/>
  <c r="N88" i="29"/>
  <c r="N89" i="29"/>
  <c r="N90" i="29"/>
  <c r="N91" i="29"/>
  <c r="N92" i="29"/>
  <c r="N93" i="29"/>
  <c r="N94" i="29"/>
  <c r="N95" i="29"/>
  <c r="N96" i="29"/>
  <c r="N97" i="29"/>
  <c r="N98" i="29"/>
  <c r="N99" i="29"/>
  <c r="N100" i="29"/>
  <c r="N101" i="29"/>
  <c r="N102" i="29"/>
  <c r="N103" i="29"/>
  <c r="N104" i="29"/>
  <c r="N105" i="29"/>
  <c r="N106" i="29"/>
  <c r="Q15" i="29" l="1"/>
  <c r="Q16" i="29"/>
  <c r="Q17" i="29"/>
  <c r="Q18" i="29"/>
  <c r="Q9" i="29"/>
  <c r="Q19" i="29"/>
  <c r="Q20" i="29"/>
  <c r="Q21" i="29"/>
  <c r="Q22" i="29"/>
  <c r="Q23" i="29"/>
  <c r="Q24" i="29"/>
  <c r="Q25" i="29"/>
  <c r="Q26" i="29"/>
  <c r="Q27" i="29"/>
  <c r="Q28" i="29"/>
  <c r="Q29" i="29"/>
  <c r="Q30" i="29"/>
  <c r="Q31" i="29"/>
  <c r="Q32" i="29"/>
  <c r="Q33" i="29"/>
  <c r="Q34" i="29"/>
  <c r="Q35" i="29"/>
  <c r="Q36" i="29"/>
  <c r="Q37" i="29"/>
  <c r="Q38" i="29"/>
  <c r="Q39" i="29"/>
  <c r="Q40" i="29"/>
  <c r="Q41" i="29"/>
  <c r="Q42" i="29"/>
  <c r="Q43" i="29"/>
  <c r="Q44" i="29"/>
  <c r="Q45" i="29"/>
  <c r="Q46" i="29"/>
  <c r="Q47" i="29"/>
  <c r="Q48" i="29"/>
  <c r="Q49" i="29"/>
  <c r="Q50" i="29"/>
  <c r="Q51" i="29"/>
  <c r="Q10" i="29"/>
  <c r="Q52" i="29"/>
  <c r="Q53" i="29"/>
  <c r="Q54" i="29"/>
  <c r="Q55" i="29"/>
  <c r="Q11" i="29"/>
  <c r="Q56" i="29"/>
  <c r="Q57" i="29"/>
  <c r="Q58" i="29"/>
  <c r="Q59" i="29"/>
  <c r="Q60" i="29"/>
  <c r="Q12" i="29"/>
  <c r="Q61" i="29"/>
  <c r="Q62" i="29"/>
  <c r="Q13" i="29"/>
  <c r="Q63" i="29"/>
  <c r="Q64" i="29"/>
  <c r="Q65" i="29"/>
  <c r="Q66" i="29"/>
  <c r="Q67" i="29"/>
  <c r="Q68" i="29"/>
  <c r="Q69" i="29"/>
  <c r="Q70" i="29"/>
  <c r="Q71" i="29"/>
  <c r="Q72" i="29"/>
  <c r="Q73" i="29"/>
  <c r="Q74" i="29"/>
  <c r="Q75" i="29"/>
  <c r="Q76" i="29"/>
  <c r="Q77" i="29"/>
  <c r="Q78" i="29"/>
  <c r="Q79" i="29"/>
  <c r="Q80" i="29"/>
  <c r="Q81" i="29"/>
  <c r="Q82" i="29"/>
  <c r="Q83" i="29"/>
  <c r="Q84" i="29"/>
  <c r="Q85" i="29"/>
  <c r="Q86" i="29"/>
  <c r="Q87" i="29"/>
  <c r="Q88" i="29"/>
  <c r="Q89" i="29"/>
  <c r="Q90" i="29"/>
  <c r="Q91" i="29"/>
  <c r="Q92" i="29"/>
  <c r="Q93" i="29"/>
  <c r="Q94" i="29"/>
  <c r="Q95" i="29"/>
  <c r="Q96" i="29"/>
  <c r="Q97" i="29"/>
  <c r="Q98" i="29"/>
  <c r="Q99" i="29"/>
  <c r="Q100" i="29"/>
  <c r="Q101" i="29"/>
  <c r="Q102" i="29"/>
  <c r="Q103" i="29"/>
  <c r="Q104" i="29"/>
  <c r="Q105" i="29"/>
  <c r="Q106" i="29"/>
  <c r="AB15" i="29" l="1"/>
  <c r="AB16" i="29"/>
  <c r="AB17" i="29"/>
  <c r="AB18" i="29"/>
  <c r="AB9" i="29"/>
  <c r="AB19" i="29"/>
  <c r="AB20" i="29"/>
  <c r="AB21" i="29"/>
  <c r="AB22" i="29"/>
  <c r="AB23" i="29"/>
  <c r="AB24" i="29"/>
  <c r="AB25" i="29"/>
  <c r="AB26" i="29"/>
  <c r="AB27" i="29"/>
  <c r="AB28" i="29"/>
  <c r="AB29" i="29"/>
  <c r="AB30" i="29"/>
  <c r="AB31" i="29"/>
  <c r="AB32" i="29"/>
  <c r="AB33" i="29"/>
  <c r="AB34" i="29"/>
  <c r="AB35" i="29"/>
  <c r="AB36" i="29"/>
  <c r="AB37" i="29"/>
  <c r="AB38" i="29"/>
  <c r="AB39" i="29"/>
  <c r="AB40" i="29"/>
  <c r="AB41" i="29"/>
  <c r="AB42" i="29"/>
  <c r="AB43" i="29"/>
  <c r="AB44" i="29"/>
  <c r="AB45" i="29"/>
  <c r="AB46" i="29"/>
  <c r="AB47" i="29"/>
  <c r="AB48" i="29"/>
  <c r="AB49" i="29"/>
  <c r="AB50" i="29"/>
  <c r="AB51" i="29"/>
  <c r="AB10" i="29"/>
  <c r="AB52" i="29"/>
  <c r="AB53" i="29"/>
  <c r="AB54" i="29"/>
  <c r="AB55" i="29"/>
  <c r="AB11" i="29"/>
  <c r="AB56" i="29"/>
  <c r="AB57" i="29"/>
  <c r="AB58" i="29"/>
  <c r="AB59" i="29"/>
  <c r="AB60" i="29"/>
  <c r="AB12" i="29"/>
  <c r="AB61" i="29"/>
  <c r="AB62" i="29"/>
  <c r="AB13" i="29"/>
  <c r="AB63" i="29"/>
  <c r="AB64" i="29"/>
  <c r="AB65" i="29"/>
  <c r="AB66" i="29"/>
  <c r="AB67" i="29"/>
  <c r="AB68" i="29"/>
  <c r="AB69" i="29"/>
  <c r="AB70" i="29"/>
  <c r="AB71" i="29"/>
  <c r="AB72" i="29"/>
  <c r="AB73" i="29"/>
  <c r="AB74" i="29"/>
  <c r="AB75" i="29"/>
  <c r="AB76" i="29"/>
  <c r="AB77" i="29"/>
  <c r="AB78" i="29"/>
  <c r="AB79" i="29"/>
  <c r="AB80" i="29"/>
  <c r="AB81" i="29"/>
  <c r="AB82" i="29"/>
  <c r="AB83" i="29"/>
  <c r="AB84" i="29"/>
  <c r="AB85" i="29"/>
  <c r="AB86" i="29"/>
  <c r="AB87" i="29"/>
  <c r="AB88" i="29"/>
  <c r="AB89" i="29"/>
  <c r="AB90" i="29"/>
  <c r="AB91" i="29"/>
  <c r="AB92" i="29"/>
  <c r="AB93" i="29"/>
  <c r="AB94" i="29"/>
  <c r="AB95" i="29"/>
  <c r="AB96" i="29"/>
  <c r="AB97" i="29"/>
  <c r="AB98" i="29"/>
  <c r="AB99" i="29"/>
  <c r="AB100" i="29"/>
  <c r="AB101" i="29"/>
  <c r="AB102" i="29"/>
  <c r="AB103" i="29"/>
  <c r="AB104" i="29"/>
  <c r="AB105" i="29"/>
  <c r="AB106" i="29"/>
  <c r="AB7" i="29"/>
  <c r="E77" i="29" l="1"/>
  <c r="F77" i="29" s="1"/>
  <c r="H77" i="29"/>
  <c r="I77" i="29" s="1"/>
  <c r="K77" i="29"/>
  <c r="L77" i="29" s="1"/>
  <c r="O77" i="29"/>
  <c r="R77" i="29"/>
  <c r="T77" i="29"/>
  <c r="U77" i="29" s="1"/>
  <c r="W77" i="29"/>
  <c r="X77" i="29" s="1"/>
  <c r="AA77" i="29"/>
  <c r="E78" i="29"/>
  <c r="F78" i="29" s="1"/>
  <c r="H78" i="29"/>
  <c r="I78" i="29" s="1"/>
  <c r="K78" i="29"/>
  <c r="L78" i="29" s="1"/>
  <c r="O78" i="29"/>
  <c r="R78" i="29"/>
  <c r="T78" i="29"/>
  <c r="U78" i="29" s="1"/>
  <c r="W78" i="29"/>
  <c r="X78" i="29" s="1"/>
  <c r="AA78" i="29"/>
  <c r="E79" i="29"/>
  <c r="F79" i="29" s="1"/>
  <c r="H79" i="29"/>
  <c r="I79" i="29" s="1"/>
  <c r="K79" i="29"/>
  <c r="L79" i="29" s="1"/>
  <c r="O79" i="29"/>
  <c r="R79" i="29"/>
  <c r="T79" i="29"/>
  <c r="U79" i="29" s="1"/>
  <c r="W79" i="29"/>
  <c r="X79" i="29" s="1"/>
  <c r="AA79" i="29"/>
  <c r="E80" i="29"/>
  <c r="F80" i="29" s="1"/>
  <c r="H80" i="29"/>
  <c r="I80" i="29" s="1"/>
  <c r="K80" i="29"/>
  <c r="L80" i="29" s="1"/>
  <c r="O80" i="29"/>
  <c r="R80" i="29"/>
  <c r="T80" i="29"/>
  <c r="U80" i="29" s="1"/>
  <c r="W80" i="29"/>
  <c r="X80" i="29" s="1"/>
  <c r="AA80" i="29"/>
  <c r="E81" i="29"/>
  <c r="F81" i="29" s="1"/>
  <c r="H81" i="29"/>
  <c r="I81" i="29" s="1"/>
  <c r="K81" i="29"/>
  <c r="L81" i="29" s="1"/>
  <c r="O81" i="29"/>
  <c r="R81" i="29"/>
  <c r="T81" i="29"/>
  <c r="U81" i="29" s="1"/>
  <c r="W81" i="29"/>
  <c r="X81" i="29" s="1"/>
  <c r="AA81" i="29"/>
  <c r="E82" i="29"/>
  <c r="F82" i="29" s="1"/>
  <c r="H82" i="29"/>
  <c r="I82" i="29" s="1"/>
  <c r="K82" i="29"/>
  <c r="L82" i="29" s="1"/>
  <c r="O82" i="29"/>
  <c r="R82" i="29"/>
  <c r="T82" i="29"/>
  <c r="U82" i="29" s="1"/>
  <c r="W82" i="29"/>
  <c r="X82" i="29" s="1"/>
  <c r="AA82" i="29"/>
  <c r="E83" i="29"/>
  <c r="F83" i="29" s="1"/>
  <c r="H83" i="29"/>
  <c r="I83" i="29" s="1"/>
  <c r="K83" i="29"/>
  <c r="L83" i="29" s="1"/>
  <c r="O83" i="29"/>
  <c r="R83" i="29"/>
  <c r="T83" i="29"/>
  <c r="U83" i="29" s="1"/>
  <c r="W83" i="29"/>
  <c r="X83" i="29" s="1"/>
  <c r="AA83" i="29"/>
  <c r="E84" i="29"/>
  <c r="F84" i="29" s="1"/>
  <c r="H84" i="29"/>
  <c r="I84" i="29" s="1"/>
  <c r="K84" i="29"/>
  <c r="L84" i="29" s="1"/>
  <c r="O84" i="29"/>
  <c r="R84" i="29"/>
  <c r="T84" i="29"/>
  <c r="U84" i="29" s="1"/>
  <c r="W84" i="29"/>
  <c r="X84" i="29" s="1"/>
  <c r="AA84" i="29"/>
  <c r="E85" i="29"/>
  <c r="F85" i="29" s="1"/>
  <c r="H85" i="29"/>
  <c r="I85" i="29" s="1"/>
  <c r="K85" i="29"/>
  <c r="L85" i="29" s="1"/>
  <c r="O85" i="29"/>
  <c r="R85" i="29"/>
  <c r="T85" i="29"/>
  <c r="U85" i="29" s="1"/>
  <c r="W85" i="29"/>
  <c r="X85" i="29" s="1"/>
  <c r="AA85" i="29"/>
  <c r="E86" i="29"/>
  <c r="F86" i="29" s="1"/>
  <c r="H86" i="29"/>
  <c r="I86" i="29" s="1"/>
  <c r="K86" i="29"/>
  <c r="L86" i="29" s="1"/>
  <c r="O86" i="29"/>
  <c r="R86" i="29"/>
  <c r="T86" i="29"/>
  <c r="U86" i="29" s="1"/>
  <c r="W86" i="29"/>
  <c r="X86" i="29" s="1"/>
  <c r="AA86" i="29"/>
  <c r="E87" i="29"/>
  <c r="F87" i="29" s="1"/>
  <c r="H87" i="29"/>
  <c r="I87" i="29" s="1"/>
  <c r="K87" i="29"/>
  <c r="L87" i="29" s="1"/>
  <c r="O87" i="29"/>
  <c r="R87" i="29"/>
  <c r="T87" i="29"/>
  <c r="U87" i="29" s="1"/>
  <c r="W87" i="29"/>
  <c r="X87" i="29" s="1"/>
  <c r="AA87" i="29"/>
  <c r="E88" i="29"/>
  <c r="F88" i="29" s="1"/>
  <c r="H88" i="29"/>
  <c r="I88" i="29" s="1"/>
  <c r="K88" i="29"/>
  <c r="L88" i="29" s="1"/>
  <c r="O88" i="29"/>
  <c r="R88" i="29"/>
  <c r="T88" i="29"/>
  <c r="U88" i="29" s="1"/>
  <c r="W88" i="29"/>
  <c r="X88" i="29" s="1"/>
  <c r="AA88" i="29"/>
  <c r="E89" i="29"/>
  <c r="F89" i="29" s="1"/>
  <c r="H89" i="29"/>
  <c r="I89" i="29" s="1"/>
  <c r="K89" i="29"/>
  <c r="L89" i="29" s="1"/>
  <c r="O89" i="29"/>
  <c r="R89" i="29"/>
  <c r="T89" i="29"/>
  <c r="U89" i="29" s="1"/>
  <c r="W89" i="29"/>
  <c r="X89" i="29" s="1"/>
  <c r="AA89" i="29"/>
  <c r="E90" i="29"/>
  <c r="F90" i="29" s="1"/>
  <c r="H90" i="29"/>
  <c r="I90" i="29" s="1"/>
  <c r="K90" i="29"/>
  <c r="L90" i="29" s="1"/>
  <c r="O90" i="29"/>
  <c r="R90" i="29"/>
  <c r="T90" i="29"/>
  <c r="U90" i="29" s="1"/>
  <c r="W90" i="29"/>
  <c r="X90" i="29" s="1"/>
  <c r="AA90" i="29"/>
  <c r="E91" i="29"/>
  <c r="F91" i="29" s="1"/>
  <c r="H91" i="29"/>
  <c r="I91" i="29" s="1"/>
  <c r="K91" i="29"/>
  <c r="L91" i="29" s="1"/>
  <c r="O91" i="29"/>
  <c r="R91" i="29"/>
  <c r="T91" i="29"/>
  <c r="U91" i="29" s="1"/>
  <c r="W91" i="29"/>
  <c r="X91" i="29" s="1"/>
  <c r="AA91" i="29"/>
  <c r="E92" i="29"/>
  <c r="F92" i="29" s="1"/>
  <c r="H92" i="29"/>
  <c r="I92" i="29" s="1"/>
  <c r="K92" i="29"/>
  <c r="L92" i="29" s="1"/>
  <c r="O92" i="29"/>
  <c r="R92" i="29"/>
  <c r="T92" i="29"/>
  <c r="U92" i="29" s="1"/>
  <c r="W92" i="29"/>
  <c r="X92" i="29" s="1"/>
  <c r="AA92" i="29"/>
  <c r="E93" i="29"/>
  <c r="F93" i="29" s="1"/>
  <c r="H93" i="29"/>
  <c r="I93" i="29" s="1"/>
  <c r="K93" i="29"/>
  <c r="L93" i="29" s="1"/>
  <c r="O93" i="29"/>
  <c r="R93" i="29"/>
  <c r="T93" i="29"/>
  <c r="U93" i="29" s="1"/>
  <c r="W93" i="29"/>
  <c r="X93" i="29" s="1"/>
  <c r="AA93" i="29"/>
  <c r="E94" i="29"/>
  <c r="F94" i="29" s="1"/>
  <c r="H94" i="29"/>
  <c r="I94" i="29" s="1"/>
  <c r="K94" i="29"/>
  <c r="L94" i="29" s="1"/>
  <c r="O94" i="29"/>
  <c r="R94" i="29"/>
  <c r="T94" i="29"/>
  <c r="U94" i="29" s="1"/>
  <c r="W94" i="29"/>
  <c r="X94" i="29" s="1"/>
  <c r="AA94" i="29"/>
  <c r="E95" i="29"/>
  <c r="F95" i="29" s="1"/>
  <c r="H95" i="29"/>
  <c r="I95" i="29" s="1"/>
  <c r="K95" i="29"/>
  <c r="L95" i="29" s="1"/>
  <c r="O95" i="29"/>
  <c r="R95" i="29"/>
  <c r="T95" i="29"/>
  <c r="U95" i="29" s="1"/>
  <c r="W95" i="29"/>
  <c r="X95" i="29" s="1"/>
  <c r="AA95" i="29"/>
  <c r="E96" i="29"/>
  <c r="F96" i="29" s="1"/>
  <c r="H96" i="29"/>
  <c r="I96" i="29" s="1"/>
  <c r="K96" i="29"/>
  <c r="L96" i="29" s="1"/>
  <c r="O96" i="29"/>
  <c r="R96" i="29"/>
  <c r="T96" i="29"/>
  <c r="U96" i="29" s="1"/>
  <c r="W96" i="29"/>
  <c r="X96" i="29" s="1"/>
  <c r="AA96" i="29"/>
  <c r="E97" i="29"/>
  <c r="F97" i="29" s="1"/>
  <c r="H97" i="29"/>
  <c r="I97" i="29" s="1"/>
  <c r="K97" i="29"/>
  <c r="L97" i="29" s="1"/>
  <c r="O97" i="29"/>
  <c r="R97" i="29"/>
  <c r="T97" i="29"/>
  <c r="U97" i="29" s="1"/>
  <c r="W97" i="29"/>
  <c r="X97" i="29" s="1"/>
  <c r="AA97" i="29"/>
  <c r="E98" i="29"/>
  <c r="F98" i="29" s="1"/>
  <c r="H98" i="29"/>
  <c r="I98" i="29" s="1"/>
  <c r="K98" i="29"/>
  <c r="L98" i="29" s="1"/>
  <c r="O98" i="29"/>
  <c r="R98" i="29"/>
  <c r="T98" i="29"/>
  <c r="U98" i="29" s="1"/>
  <c r="W98" i="29"/>
  <c r="X98" i="29" s="1"/>
  <c r="AA98" i="29"/>
  <c r="E99" i="29"/>
  <c r="F99" i="29" s="1"/>
  <c r="H99" i="29"/>
  <c r="I99" i="29" s="1"/>
  <c r="K99" i="29"/>
  <c r="L99" i="29" s="1"/>
  <c r="O99" i="29"/>
  <c r="R99" i="29"/>
  <c r="T99" i="29"/>
  <c r="U99" i="29" s="1"/>
  <c r="W99" i="29"/>
  <c r="X99" i="29" s="1"/>
  <c r="AA99" i="29"/>
  <c r="E100" i="29"/>
  <c r="F100" i="29" s="1"/>
  <c r="H100" i="29"/>
  <c r="I100" i="29" s="1"/>
  <c r="K100" i="29"/>
  <c r="L100" i="29" s="1"/>
  <c r="O100" i="29"/>
  <c r="R100" i="29"/>
  <c r="T100" i="29"/>
  <c r="U100" i="29" s="1"/>
  <c r="W100" i="29"/>
  <c r="X100" i="29" s="1"/>
  <c r="AA100" i="29"/>
  <c r="E101" i="29"/>
  <c r="F101" i="29" s="1"/>
  <c r="H101" i="29"/>
  <c r="I101" i="29" s="1"/>
  <c r="K101" i="29"/>
  <c r="L101" i="29" s="1"/>
  <c r="O101" i="29"/>
  <c r="R101" i="29"/>
  <c r="T101" i="29"/>
  <c r="U101" i="29" s="1"/>
  <c r="W101" i="29"/>
  <c r="X101" i="29" s="1"/>
  <c r="AA101" i="29"/>
  <c r="E102" i="29"/>
  <c r="F102" i="29" s="1"/>
  <c r="H102" i="29"/>
  <c r="I102" i="29" s="1"/>
  <c r="K102" i="29"/>
  <c r="L102" i="29" s="1"/>
  <c r="O102" i="29"/>
  <c r="R102" i="29"/>
  <c r="T102" i="29"/>
  <c r="U102" i="29" s="1"/>
  <c r="W102" i="29"/>
  <c r="X102" i="29" s="1"/>
  <c r="AA102" i="29"/>
  <c r="E103" i="29"/>
  <c r="F103" i="29" s="1"/>
  <c r="H103" i="29"/>
  <c r="I103" i="29" s="1"/>
  <c r="K103" i="29"/>
  <c r="L103" i="29" s="1"/>
  <c r="O103" i="29"/>
  <c r="R103" i="29"/>
  <c r="T103" i="29"/>
  <c r="U103" i="29" s="1"/>
  <c r="W103" i="29"/>
  <c r="X103" i="29" s="1"/>
  <c r="AA103" i="29"/>
  <c r="E104" i="29"/>
  <c r="F104" i="29" s="1"/>
  <c r="H104" i="29"/>
  <c r="I104" i="29" s="1"/>
  <c r="K104" i="29"/>
  <c r="L104" i="29" s="1"/>
  <c r="O104" i="29"/>
  <c r="R104" i="29"/>
  <c r="T104" i="29"/>
  <c r="U104" i="29" s="1"/>
  <c r="W104" i="29"/>
  <c r="X104" i="29" s="1"/>
  <c r="AA104" i="29"/>
  <c r="E105" i="29"/>
  <c r="F105" i="29" s="1"/>
  <c r="H105" i="29"/>
  <c r="I105" i="29" s="1"/>
  <c r="K105" i="29"/>
  <c r="L105" i="29" s="1"/>
  <c r="O105" i="29"/>
  <c r="R105" i="29"/>
  <c r="T105" i="29"/>
  <c r="U105" i="29" s="1"/>
  <c r="W105" i="29"/>
  <c r="X105" i="29" s="1"/>
  <c r="AA105" i="29"/>
  <c r="E106" i="29"/>
  <c r="F106" i="29" s="1"/>
  <c r="H106" i="29"/>
  <c r="I106" i="29" s="1"/>
  <c r="K106" i="29"/>
  <c r="L106" i="29" s="1"/>
  <c r="O106" i="29"/>
  <c r="R106" i="29"/>
  <c r="T106" i="29"/>
  <c r="U106" i="29" s="1"/>
  <c r="W106" i="29"/>
  <c r="X106" i="29" s="1"/>
  <c r="AA106" i="29"/>
  <c r="B77" i="29"/>
  <c r="C77" i="29"/>
  <c r="B78" i="29"/>
  <c r="C78" i="29"/>
  <c r="B79" i="29"/>
  <c r="C79" i="29"/>
  <c r="B80" i="29"/>
  <c r="C80" i="29"/>
  <c r="B81" i="29"/>
  <c r="C81" i="29"/>
  <c r="B82" i="29"/>
  <c r="C82" i="29"/>
  <c r="B83" i="29"/>
  <c r="C83" i="29"/>
  <c r="B84" i="29"/>
  <c r="C84" i="29"/>
  <c r="B85" i="29"/>
  <c r="C85" i="29"/>
  <c r="B86" i="29"/>
  <c r="C86" i="29"/>
  <c r="B87" i="29"/>
  <c r="C87" i="29"/>
  <c r="B88" i="29"/>
  <c r="C88" i="29"/>
  <c r="B89" i="29"/>
  <c r="C89" i="29"/>
  <c r="B90" i="29"/>
  <c r="C90" i="29"/>
  <c r="B91" i="29"/>
  <c r="C91" i="29"/>
  <c r="B92" i="29"/>
  <c r="C92" i="29"/>
  <c r="B93" i="29"/>
  <c r="C93" i="29"/>
  <c r="B94" i="29"/>
  <c r="C94" i="29"/>
  <c r="B95" i="29"/>
  <c r="C95" i="29"/>
  <c r="B96" i="29"/>
  <c r="C96" i="29"/>
  <c r="B97" i="29"/>
  <c r="C97" i="29"/>
  <c r="B98" i="29"/>
  <c r="C98" i="29"/>
  <c r="B99" i="29"/>
  <c r="C99" i="29"/>
  <c r="B100" i="29"/>
  <c r="C100" i="29"/>
  <c r="B101" i="29"/>
  <c r="C101" i="29"/>
  <c r="B102" i="29"/>
  <c r="C102" i="29"/>
  <c r="B103" i="29"/>
  <c r="C103" i="29"/>
  <c r="B104" i="29"/>
  <c r="C104" i="29"/>
  <c r="B105" i="29"/>
  <c r="C105" i="29"/>
  <c r="B106" i="29"/>
  <c r="C106" i="29"/>
  <c r="B15" i="29"/>
  <c r="C15" i="29"/>
  <c r="B16" i="29"/>
  <c r="C16" i="29"/>
  <c r="B17" i="29"/>
  <c r="C17" i="29"/>
  <c r="B18" i="29"/>
  <c r="C18" i="29"/>
  <c r="B9" i="29"/>
  <c r="C9" i="29"/>
  <c r="B19" i="29"/>
  <c r="C19" i="29"/>
  <c r="B20" i="29"/>
  <c r="C20" i="29"/>
  <c r="B21" i="29"/>
  <c r="C21" i="29"/>
  <c r="B22" i="29"/>
  <c r="C22" i="29"/>
  <c r="B23" i="29"/>
  <c r="C23" i="29"/>
  <c r="B24" i="29"/>
  <c r="C24" i="29"/>
  <c r="B25" i="29"/>
  <c r="C25" i="29"/>
  <c r="B26" i="29"/>
  <c r="C26" i="29"/>
  <c r="B27" i="29"/>
  <c r="C27" i="29"/>
  <c r="B28" i="29"/>
  <c r="C28" i="29"/>
  <c r="B29" i="29"/>
  <c r="C29" i="29"/>
  <c r="B30" i="29"/>
  <c r="C30" i="29"/>
  <c r="B31" i="29"/>
  <c r="C31" i="29"/>
  <c r="B32" i="29"/>
  <c r="C32" i="29"/>
  <c r="B33" i="29"/>
  <c r="C33" i="29"/>
  <c r="B34" i="29"/>
  <c r="C34" i="29"/>
  <c r="B35" i="29"/>
  <c r="C35" i="29"/>
  <c r="B36" i="29"/>
  <c r="C36" i="29"/>
  <c r="B37" i="29"/>
  <c r="C37" i="29"/>
  <c r="B38" i="29"/>
  <c r="C38" i="29"/>
  <c r="B39" i="29"/>
  <c r="C39" i="29"/>
  <c r="B40" i="29"/>
  <c r="C40" i="29"/>
  <c r="B41" i="29"/>
  <c r="C41" i="29"/>
  <c r="B42" i="29"/>
  <c r="C42" i="29"/>
  <c r="B43" i="29"/>
  <c r="C43" i="29"/>
  <c r="B44" i="29"/>
  <c r="C44" i="29"/>
  <c r="B45" i="29"/>
  <c r="C45" i="29"/>
  <c r="B46" i="29"/>
  <c r="C46" i="29"/>
  <c r="B47" i="29"/>
  <c r="C47" i="29"/>
  <c r="B48" i="29"/>
  <c r="C48" i="29"/>
  <c r="B49" i="29"/>
  <c r="C49" i="29"/>
  <c r="B50" i="29"/>
  <c r="C50" i="29"/>
  <c r="B51" i="29"/>
  <c r="C51" i="29"/>
  <c r="B10" i="29"/>
  <c r="C10" i="29"/>
  <c r="B52" i="29"/>
  <c r="C52" i="29"/>
  <c r="B53" i="29"/>
  <c r="C53" i="29"/>
  <c r="B54" i="29"/>
  <c r="C54" i="29"/>
  <c r="B55" i="29"/>
  <c r="C55" i="29"/>
  <c r="B11" i="29"/>
  <c r="C11" i="29"/>
  <c r="B56" i="29"/>
  <c r="C56" i="29"/>
  <c r="B57" i="29"/>
  <c r="C57" i="29"/>
  <c r="B58" i="29"/>
  <c r="C58" i="29"/>
  <c r="B59" i="29"/>
  <c r="C59" i="29"/>
  <c r="B60" i="29"/>
  <c r="C60" i="29"/>
  <c r="B12" i="29"/>
  <c r="C12" i="29"/>
  <c r="B61" i="29"/>
  <c r="C61" i="29"/>
  <c r="B62" i="29"/>
  <c r="C62" i="29"/>
  <c r="B13" i="29"/>
  <c r="C13" i="29"/>
  <c r="B63" i="29"/>
  <c r="C63" i="29"/>
  <c r="B64" i="29"/>
  <c r="C64" i="29"/>
  <c r="B65" i="29"/>
  <c r="C65" i="29"/>
  <c r="B66" i="29"/>
  <c r="C66" i="29"/>
  <c r="B67" i="29"/>
  <c r="C67" i="29"/>
  <c r="B68" i="29"/>
  <c r="C68" i="29"/>
  <c r="B69" i="29"/>
  <c r="C69" i="29"/>
  <c r="B70" i="29"/>
  <c r="C70" i="29"/>
  <c r="B71" i="29"/>
  <c r="C71" i="29"/>
  <c r="B72" i="29"/>
  <c r="C72" i="29"/>
  <c r="B73" i="29"/>
  <c r="C73" i="29"/>
  <c r="B74" i="29"/>
  <c r="C74" i="29"/>
  <c r="B75" i="29"/>
  <c r="C75" i="29"/>
  <c r="B76" i="29"/>
  <c r="C76" i="29"/>
  <c r="C14" i="29"/>
  <c r="B14" i="29"/>
  <c r="AD106" i="29" l="1"/>
  <c r="AC106" i="29"/>
  <c r="AD102" i="29"/>
  <c r="AC102" i="29"/>
  <c r="AD98" i="29"/>
  <c r="AC98" i="29"/>
  <c r="AD94" i="29"/>
  <c r="AC94" i="29"/>
  <c r="AD90" i="29"/>
  <c r="AC90" i="29"/>
  <c r="AD88" i="29"/>
  <c r="AC88" i="29"/>
  <c r="AD85" i="29"/>
  <c r="AC85" i="29"/>
  <c r="AD80" i="29"/>
  <c r="AF80" i="29" s="1"/>
  <c r="AH80" i="29" s="1"/>
  <c r="AC80" i="29"/>
  <c r="AD103" i="29"/>
  <c r="AC103" i="29"/>
  <c r="AD99" i="29"/>
  <c r="AC99" i="29"/>
  <c r="AD95" i="29"/>
  <c r="AC95" i="29"/>
  <c r="AD91" i="29"/>
  <c r="AC91" i="29"/>
  <c r="AD89" i="29"/>
  <c r="AC89" i="29"/>
  <c r="AD87" i="29"/>
  <c r="AC87" i="29"/>
  <c r="AD79" i="29"/>
  <c r="AF79" i="29" s="1"/>
  <c r="AH79" i="29" s="1"/>
  <c r="AC79" i="29"/>
  <c r="AD104" i="29"/>
  <c r="AC104" i="29"/>
  <c r="AD100" i="29"/>
  <c r="AC100" i="29"/>
  <c r="AD96" i="29"/>
  <c r="AC96" i="29"/>
  <c r="AD92" i="29"/>
  <c r="AC92" i="29"/>
  <c r="AD84" i="29"/>
  <c r="AC84" i="29"/>
  <c r="AD82" i="29"/>
  <c r="AF82" i="29" s="1"/>
  <c r="AH82" i="29" s="1"/>
  <c r="AC82" i="29"/>
  <c r="AD78" i="29"/>
  <c r="AF78" i="29" s="1"/>
  <c r="AC78" i="29"/>
  <c r="AD105" i="29"/>
  <c r="AC105" i="29"/>
  <c r="AD101" i="29"/>
  <c r="AC101" i="29"/>
  <c r="AD97" i="29"/>
  <c r="AC97" i="29"/>
  <c r="AD93" i="29"/>
  <c r="AC93" i="29"/>
  <c r="AD86" i="29"/>
  <c r="AC86" i="29"/>
  <c r="AD83" i="29"/>
  <c r="AF83" i="29" s="1"/>
  <c r="AH83" i="29" s="1"/>
  <c r="AC83" i="29"/>
  <c r="AD81" i="29"/>
  <c r="AF81" i="29" s="1"/>
  <c r="AH81" i="29" s="1"/>
  <c r="AC81" i="29"/>
  <c r="AD77" i="29"/>
  <c r="AF77" i="29" s="1"/>
  <c r="AC77" i="29"/>
  <c r="E74" i="29"/>
  <c r="F74" i="29" s="1"/>
  <c r="H74" i="29"/>
  <c r="I74" i="29" s="1"/>
  <c r="K74" i="29"/>
  <c r="L74" i="29" s="1"/>
  <c r="O74" i="29"/>
  <c r="R74" i="29"/>
  <c r="T74" i="29"/>
  <c r="U74" i="29" s="1"/>
  <c r="W74" i="29"/>
  <c r="X74" i="29" s="1"/>
  <c r="AA74" i="29"/>
  <c r="E75" i="29"/>
  <c r="F75" i="29" s="1"/>
  <c r="H75" i="29"/>
  <c r="I75" i="29" s="1"/>
  <c r="K75" i="29"/>
  <c r="L75" i="29" s="1"/>
  <c r="O75" i="29"/>
  <c r="R75" i="29"/>
  <c r="T75" i="29"/>
  <c r="U75" i="29" s="1"/>
  <c r="W75" i="29"/>
  <c r="X75" i="29" s="1"/>
  <c r="AA75" i="29"/>
  <c r="E76" i="29"/>
  <c r="F76" i="29" s="1"/>
  <c r="H76" i="29"/>
  <c r="I76" i="29" s="1"/>
  <c r="K76" i="29"/>
  <c r="L76" i="29" s="1"/>
  <c r="O76" i="29"/>
  <c r="R76" i="29"/>
  <c r="T76" i="29"/>
  <c r="U76" i="29" s="1"/>
  <c r="W76" i="29"/>
  <c r="X76" i="29" s="1"/>
  <c r="AA76" i="29"/>
  <c r="AG86" i="29" l="1"/>
  <c r="AG79" i="29"/>
  <c r="AG80" i="29"/>
  <c r="AG82" i="29"/>
  <c r="AF86" i="29"/>
  <c r="AH86" i="29" s="1"/>
  <c r="AG81" i="29"/>
  <c r="AF88" i="29"/>
  <c r="AH88" i="29" s="1"/>
  <c r="AG88" i="29"/>
  <c r="AG84" i="29"/>
  <c r="AG83" i="29"/>
  <c r="AG78" i="29"/>
  <c r="AG77" i="29"/>
  <c r="AD75" i="29"/>
  <c r="AC75" i="29"/>
  <c r="AF84" i="29"/>
  <c r="AH84" i="29" s="1"/>
  <c r="AD74" i="29"/>
  <c r="AC74" i="29"/>
  <c r="AD76" i="29"/>
  <c r="AC76" i="29"/>
  <c r="AF91" i="29"/>
  <c r="AH91" i="29" s="1"/>
  <c r="AG91" i="29"/>
  <c r="AG92" i="29"/>
  <c r="AF92" i="29"/>
  <c r="AH92" i="29" s="1"/>
  <c r="AF97" i="29"/>
  <c r="AH97" i="29" s="1"/>
  <c r="AG97" i="29"/>
  <c r="AG103" i="29"/>
  <c r="AF103" i="29"/>
  <c r="AH103" i="29" s="1"/>
  <c r="AF95" i="29"/>
  <c r="AH95" i="29" s="1"/>
  <c r="AG95" i="29"/>
  <c r="AG87" i="29"/>
  <c r="AF87" i="29"/>
  <c r="AH87" i="29" s="1"/>
  <c r="AF85" i="29"/>
  <c r="AH85" i="29" s="1"/>
  <c r="AG85" i="29"/>
  <c r="AG90" i="29"/>
  <c r="AF90" i="29"/>
  <c r="AH90" i="29" s="1"/>
  <c r="AF99" i="29"/>
  <c r="AH99" i="29" s="1"/>
  <c r="AG99" i="29"/>
  <c r="AG100" i="29"/>
  <c r="AF100" i="29"/>
  <c r="AH100" i="29" s="1"/>
  <c r="AF105" i="29"/>
  <c r="AH105" i="29" s="1"/>
  <c r="AG105" i="29"/>
  <c r="AG96" i="29"/>
  <c r="AF96" i="29"/>
  <c r="AH96" i="29" s="1"/>
  <c r="AF104" i="29"/>
  <c r="AH104" i="29" s="1"/>
  <c r="AG104" i="29"/>
  <c r="AG98" i="29"/>
  <c r="AF98" i="29"/>
  <c r="AH98" i="29" s="1"/>
  <c r="AF93" i="29"/>
  <c r="AH93" i="29" s="1"/>
  <c r="AG93" i="29"/>
  <c r="AF101" i="29"/>
  <c r="AH101" i="29" s="1"/>
  <c r="AG101" i="29"/>
  <c r="AG94" i="29"/>
  <c r="AF94" i="29"/>
  <c r="AH94" i="29" s="1"/>
  <c r="AF89" i="29"/>
  <c r="AH89" i="29" s="1"/>
  <c r="AG89" i="29"/>
  <c r="AG102" i="29"/>
  <c r="AF102" i="29"/>
  <c r="AH102" i="29" s="1"/>
  <c r="AF106" i="29"/>
  <c r="AH106" i="29" s="1"/>
  <c r="AG106" i="29"/>
  <c r="E42" i="29"/>
  <c r="F42" i="29" s="1"/>
  <c r="H42" i="29"/>
  <c r="I42" i="29" s="1"/>
  <c r="K42" i="29"/>
  <c r="L42" i="29" s="1"/>
  <c r="O42" i="29"/>
  <c r="R42" i="29"/>
  <c r="T42" i="29"/>
  <c r="U42" i="29" s="1"/>
  <c r="W42" i="29"/>
  <c r="X42" i="29" s="1"/>
  <c r="AA42" i="29"/>
  <c r="E43" i="29"/>
  <c r="F43" i="29" s="1"/>
  <c r="H43" i="29"/>
  <c r="I43" i="29" s="1"/>
  <c r="K43" i="29"/>
  <c r="L43" i="29" s="1"/>
  <c r="O43" i="29"/>
  <c r="R43" i="29"/>
  <c r="T43" i="29"/>
  <c r="U43" i="29" s="1"/>
  <c r="W43" i="29"/>
  <c r="X43" i="29" s="1"/>
  <c r="AA43" i="29"/>
  <c r="E44" i="29"/>
  <c r="F44" i="29" s="1"/>
  <c r="H44" i="29"/>
  <c r="I44" i="29" s="1"/>
  <c r="K44" i="29"/>
  <c r="L44" i="29" s="1"/>
  <c r="O44" i="29"/>
  <c r="R44" i="29"/>
  <c r="T44" i="29"/>
  <c r="U44" i="29" s="1"/>
  <c r="W44" i="29"/>
  <c r="X44" i="29" s="1"/>
  <c r="AA44" i="29"/>
  <c r="E45" i="29"/>
  <c r="F45" i="29" s="1"/>
  <c r="H45" i="29"/>
  <c r="I45" i="29" s="1"/>
  <c r="K45" i="29"/>
  <c r="L45" i="29" s="1"/>
  <c r="O45" i="29"/>
  <c r="R45" i="29"/>
  <c r="T45" i="29"/>
  <c r="U45" i="29" s="1"/>
  <c r="W45" i="29"/>
  <c r="X45" i="29" s="1"/>
  <c r="AA45" i="29"/>
  <c r="E46" i="29"/>
  <c r="F46" i="29" s="1"/>
  <c r="H46" i="29"/>
  <c r="I46" i="29" s="1"/>
  <c r="K46" i="29"/>
  <c r="L46" i="29" s="1"/>
  <c r="O46" i="29"/>
  <c r="R46" i="29"/>
  <c r="T46" i="29"/>
  <c r="U46" i="29" s="1"/>
  <c r="W46" i="29"/>
  <c r="X46" i="29" s="1"/>
  <c r="AA46" i="29"/>
  <c r="E47" i="29"/>
  <c r="F47" i="29" s="1"/>
  <c r="H47" i="29"/>
  <c r="I47" i="29" s="1"/>
  <c r="K47" i="29"/>
  <c r="L47" i="29" s="1"/>
  <c r="O47" i="29"/>
  <c r="R47" i="29"/>
  <c r="T47" i="29"/>
  <c r="U47" i="29" s="1"/>
  <c r="W47" i="29"/>
  <c r="X47" i="29" s="1"/>
  <c r="AA47" i="29"/>
  <c r="E48" i="29"/>
  <c r="F48" i="29" s="1"/>
  <c r="H48" i="29"/>
  <c r="I48" i="29" s="1"/>
  <c r="K48" i="29"/>
  <c r="L48" i="29" s="1"/>
  <c r="O48" i="29"/>
  <c r="R48" i="29"/>
  <c r="T48" i="29"/>
  <c r="U48" i="29" s="1"/>
  <c r="W48" i="29"/>
  <c r="X48" i="29" s="1"/>
  <c r="AA48" i="29"/>
  <c r="E49" i="29"/>
  <c r="F49" i="29" s="1"/>
  <c r="H49" i="29"/>
  <c r="I49" i="29" s="1"/>
  <c r="K49" i="29"/>
  <c r="L49" i="29" s="1"/>
  <c r="O49" i="29"/>
  <c r="R49" i="29"/>
  <c r="T49" i="29"/>
  <c r="U49" i="29" s="1"/>
  <c r="W49" i="29"/>
  <c r="X49" i="29" s="1"/>
  <c r="AA49" i="29"/>
  <c r="E50" i="29"/>
  <c r="F50" i="29" s="1"/>
  <c r="H50" i="29"/>
  <c r="I50" i="29" s="1"/>
  <c r="K50" i="29"/>
  <c r="L50" i="29" s="1"/>
  <c r="O50" i="29"/>
  <c r="R50" i="29"/>
  <c r="T50" i="29"/>
  <c r="U50" i="29" s="1"/>
  <c r="W50" i="29"/>
  <c r="X50" i="29" s="1"/>
  <c r="AA50" i="29"/>
  <c r="E51" i="29"/>
  <c r="F51" i="29" s="1"/>
  <c r="H51" i="29"/>
  <c r="I51" i="29" s="1"/>
  <c r="K51" i="29"/>
  <c r="L51" i="29" s="1"/>
  <c r="O51" i="29"/>
  <c r="R51" i="29"/>
  <c r="T51" i="29"/>
  <c r="U51" i="29" s="1"/>
  <c r="W51" i="29"/>
  <c r="X51" i="29" s="1"/>
  <c r="AA51" i="29"/>
  <c r="E10" i="29"/>
  <c r="F10" i="29" s="1"/>
  <c r="H10" i="29"/>
  <c r="I10" i="29" s="1"/>
  <c r="K10" i="29"/>
  <c r="L10" i="29" s="1"/>
  <c r="O10" i="29"/>
  <c r="R10" i="29"/>
  <c r="T10" i="29"/>
  <c r="U10" i="29" s="1"/>
  <c r="W10" i="29"/>
  <c r="X10" i="29" s="1"/>
  <c r="AA10" i="29"/>
  <c r="E52" i="29"/>
  <c r="F52" i="29" s="1"/>
  <c r="H52" i="29"/>
  <c r="I52" i="29" s="1"/>
  <c r="K52" i="29"/>
  <c r="L52" i="29" s="1"/>
  <c r="O52" i="29"/>
  <c r="R52" i="29"/>
  <c r="T52" i="29"/>
  <c r="U52" i="29" s="1"/>
  <c r="W52" i="29"/>
  <c r="X52" i="29" s="1"/>
  <c r="AA52" i="29"/>
  <c r="E53" i="29"/>
  <c r="F53" i="29" s="1"/>
  <c r="H53" i="29"/>
  <c r="I53" i="29" s="1"/>
  <c r="K53" i="29"/>
  <c r="L53" i="29" s="1"/>
  <c r="O53" i="29"/>
  <c r="R53" i="29"/>
  <c r="T53" i="29"/>
  <c r="U53" i="29" s="1"/>
  <c r="W53" i="29"/>
  <c r="X53" i="29" s="1"/>
  <c r="AA53" i="29"/>
  <c r="E54" i="29"/>
  <c r="F54" i="29" s="1"/>
  <c r="H54" i="29"/>
  <c r="I54" i="29" s="1"/>
  <c r="K54" i="29"/>
  <c r="L54" i="29" s="1"/>
  <c r="O54" i="29"/>
  <c r="R54" i="29"/>
  <c r="T54" i="29"/>
  <c r="U54" i="29" s="1"/>
  <c r="W54" i="29"/>
  <c r="X54" i="29" s="1"/>
  <c r="AA54" i="29"/>
  <c r="E55" i="29"/>
  <c r="F55" i="29" s="1"/>
  <c r="H55" i="29"/>
  <c r="I55" i="29" s="1"/>
  <c r="K55" i="29"/>
  <c r="L55" i="29" s="1"/>
  <c r="O55" i="29"/>
  <c r="R55" i="29"/>
  <c r="T55" i="29"/>
  <c r="U55" i="29" s="1"/>
  <c r="W55" i="29"/>
  <c r="X55" i="29" s="1"/>
  <c r="AA55" i="29"/>
  <c r="E11" i="29"/>
  <c r="F11" i="29" s="1"/>
  <c r="H11" i="29"/>
  <c r="I11" i="29" s="1"/>
  <c r="K11" i="29"/>
  <c r="L11" i="29" s="1"/>
  <c r="O11" i="29"/>
  <c r="R11" i="29"/>
  <c r="T11" i="29"/>
  <c r="U11" i="29" s="1"/>
  <c r="W11" i="29"/>
  <c r="X11" i="29" s="1"/>
  <c r="AA11" i="29"/>
  <c r="E56" i="29"/>
  <c r="F56" i="29" s="1"/>
  <c r="H56" i="29"/>
  <c r="I56" i="29" s="1"/>
  <c r="K56" i="29"/>
  <c r="L56" i="29" s="1"/>
  <c r="O56" i="29"/>
  <c r="R56" i="29"/>
  <c r="T56" i="29"/>
  <c r="U56" i="29" s="1"/>
  <c r="W56" i="29"/>
  <c r="X56" i="29" s="1"/>
  <c r="AA56" i="29"/>
  <c r="E57" i="29"/>
  <c r="F57" i="29" s="1"/>
  <c r="H57" i="29"/>
  <c r="I57" i="29" s="1"/>
  <c r="K57" i="29"/>
  <c r="L57" i="29" s="1"/>
  <c r="O57" i="29"/>
  <c r="R57" i="29"/>
  <c r="T57" i="29"/>
  <c r="U57" i="29" s="1"/>
  <c r="W57" i="29"/>
  <c r="X57" i="29" s="1"/>
  <c r="AA57" i="29"/>
  <c r="E58" i="29"/>
  <c r="F58" i="29" s="1"/>
  <c r="H58" i="29"/>
  <c r="I58" i="29" s="1"/>
  <c r="K58" i="29"/>
  <c r="L58" i="29" s="1"/>
  <c r="O58" i="29"/>
  <c r="R58" i="29"/>
  <c r="T58" i="29"/>
  <c r="U58" i="29" s="1"/>
  <c r="W58" i="29"/>
  <c r="X58" i="29" s="1"/>
  <c r="AA58" i="29"/>
  <c r="E59" i="29"/>
  <c r="F59" i="29" s="1"/>
  <c r="H59" i="29"/>
  <c r="I59" i="29" s="1"/>
  <c r="K59" i="29"/>
  <c r="L59" i="29" s="1"/>
  <c r="O59" i="29"/>
  <c r="R59" i="29"/>
  <c r="T59" i="29"/>
  <c r="U59" i="29" s="1"/>
  <c r="W59" i="29"/>
  <c r="X59" i="29" s="1"/>
  <c r="AA59" i="29"/>
  <c r="E60" i="29"/>
  <c r="F60" i="29" s="1"/>
  <c r="H60" i="29"/>
  <c r="I60" i="29" s="1"/>
  <c r="K60" i="29"/>
  <c r="L60" i="29" s="1"/>
  <c r="O60" i="29"/>
  <c r="R60" i="29"/>
  <c r="T60" i="29"/>
  <c r="U60" i="29" s="1"/>
  <c r="W60" i="29"/>
  <c r="X60" i="29" s="1"/>
  <c r="AA60" i="29"/>
  <c r="E12" i="29"/>
  <c r="F12" i="29" s="1"/>
  <c r="H12" i="29"/>
  <c r="I12" i="29" s="1"/>
  <c r="K12" i="29"/>
  <c r="L12" i="29" s="1"/>
  <c r="O12" i="29"/>
  <c r="R12" i="29"/>
  <c r="T12" i="29"/>
  <c r="U12" i="29" s="1"/>
  <c r="W12" i="29"/>
  <c r="X12" i="29" s="1"/>
  <c r="AA12" i="29"/>
  <c r="E61" i="29"/>
  <c r="F61" i="29" s="1"/>
  <c r="H61" i="29"/>
  <c r="I61" i="29" s="1"/>
  <c r="K61" i="29"/>
  <c r="L61" i="29" s="1"/>
  <c r="O61" i="29"/>
  <c r="R61" i="29"/>
  <c r="T61" i="29"/>
  <c r="U61" i="29" s="1"/>
  <c r="W61" i="29"/>
  <c r="X61" i="29" s="1"/>
  <c r="AA61" i="29"/>
  <c r="E62" i="29"/>
  <c r="F62" i="29" s="1"/>
  <c r="H62" i="29"/>
  <c r="I62" i="29" s="1"/>
  <c r="K62" i="29"/>
  <c r="L62" i="29" s="1"/>
  <c r="O62" i="29"/>
  <c r="R62" i="29"/>
  <c r="T62" i="29"/>
  <c r="U62" i="29" s="1"/>
  <c r="W62" i="29"/>
  <c r="X62" i="29" s="1"/>
  <c r="AA62" i="29"/>
  <c r="E13" i="29"/>
  <c r="F13" i="29" s="1"/>
  <c r="H13" i="29"/>
  <c r="I13" i="29" s="1"/>
  <c r="K13" i="29"/>
  <c r="L13" i="29" s="1"/>
  <c r="O13" i="29"/>
  <c r="R13" i="29"/>
  <c r="T13" i="29"/>
  <c r="U13" i="29" s="1"/>
  <c r="W13" i="29"/>
  <c r="X13" i="29" s="1"/>
  <c r="AA13" i="29"/>
  <c r="E63" i="29"/>
  <c r="F63" i="29" s="1"/>
  <c r="H63" i="29"/>
  <c r="I63" i="29" s="1"/>
  <c r="K63" i="29"/>
  <c r="L63" i="29" s="1"/>
  <c r="O63" i="29"/>
  <c r="R63" i="29"/>
  <c r="T63" i="29"/>
  <c r="U63" i="29" s="1"/>
  <c r="W63" i="29"/>
  <c r="X63" i="29" s="1"/>
  <c r="AA63" i="29"/>
  <c r="E64" i="29"/>
  <c r="F64" i="29" s="1"/>
  <c r="H64" i="29"/>
  <c r="I64" i="29" s="1"/>
  <c r="K64" i="29"/>
  <c r="L64" i="29" s="1"/>
  <c r="O64" i="29"/>
  <c r="R64" i="29"/>
  <c r="T64" i="29"/>
  <c r="U64" i="29" s="1"/>
  <c r="W64" i="29"/>
  <c r="X64" i="29" s="1"/>
  <c r="AA64" i="29"/>
  <c r="E65" i="29"/>
  <c r="F65" i="29" s="1"/>
  <c r="H65" i="29"/>
  <c r="I65" i="29" s="1"/>
  <c r="K65" i="29"/>
  <c r="L65" i="29" s="1"/>
  <c r="O65" i="29"/>
  <c r="R65" i="29"/>
  <c r="T65" i="29"/>
  <c r="U65" i="29" s="1"/>
  <c r="W65" i="29"/>
  <c r="X65" i="29" s="1"/>
  <c r="AA65" i="29"/>
  <c r="E66" i="29"/>
  <c r="F66" i="29" s="1"/>
  <c r="H66" i="29"/>
  <c r="I66" i="29" s="1"/>
  <c r="K66" i="29"/>
  <c r="L66" i="29" s="1"/>
  <c r="O66" i="29"/>
  <c r="R66" i="29"/>
  <c r="T66" i="29"/>
  <c r="U66" i="29" s="1"/>
  <c r="W66" i="29"/>
  <c r="X66" i="29" s="1"/>
  <c r="AA66" i="29"/>
  <c r="E67" i="29"/>
  <c r="F67" i="29" s="1"/>
  <c r="H67" i="29"/>
  <c r="I67" i="29" s="1"/>
  <c r="K67" i="29"/>
  <c r="L67" i="29" s="1"/>
  <c r="O67" i="29"/>
  <c r="R67" i="29"/>
  <c r="T67" i="29"/>
  <c r="U67" i="29" s="1"/>
  <c r="W67" i="29"/>
  <c r="X67" i="29" s="1"/>
  <c r="AA67" i="29"/>
  <c r="E68" i="29"/>
  <c r="F68" i="29" s="1"/>
  <c r="H68" i="29"/>
  <c r="I68" i="29" s="1"/>
  <c r="K68" i="29"/>
  <c r="L68" i="29" s="1"/>
  <c r="O68" i="29"/>
  <c r="R68" i="29"/>
  <c r="T68" i="29"/>
  <c r="U68" i="29" s="1"/>
  <c r="W68" i="29"/>
  <c r="X68" i="29" s="1"/>
  <c r="AA68" i="29"/>
  <c r="E69" i="29"/>
  <c r="F69" i="29" s="1"/>
  <c r="H69" i="29"/>
  <c r="I69" i="29" s="1"/>
  <c r="K69" i="29"/>
  <c r="L69" i="29" s="1"/>
  <c r="O69" i="29"/>
  <c r="R69" i="29"/>
  <c r="T69" i="29"/>
  <c r="U69" i="29" s="1"/>
  <c r="W69" i="29"/>
  <c r="X69" i="29" s="1"/>
  <c r="AA69" i="29"/>
  <c r="E70" i="29"/>
  <c r="F70" i="29" s="1"/>
  <c r="H70" i="29"/>
  <c r="I70" i="29" s="1"/>
  <c r="K70" i="29"/>
  <c r="L70" i="29" s="1"/>
  <c r="O70" i="29"/>
  <c r="R70" i="29"/>
  <c r="T70" i="29"/>
  <c r="U70" i="29" s="1"/>
  <c r="W70" i="29"/>
  <c r="X70" i="29" s="1"/>
  <c r="AA70" i="29"/>
  <c r="E71" i="29"/>
  <c r="F71" i="29" s="1"/>
  <c r="H71" i="29"/>
  <c r="I71" i="29" s="1"/>
  <c r="K71" i="29"/>
  <c r="L71" i="29" s="1"/>
  <c r="O71" i="29"/>
  <c r="R71" i="29"/>
  <c r="T71" i="29"/>
  <c r="U71" i="29" s="1"/>
  <c r="W71" i="29"/>
  <c r="X71" i="29" s="1"/>
  <c r="AA71" i="29"/>
  <c r="E72" i="29"/>
  <c r="F72" i="29" s="1"/>
  <c r="H72" i="29"/>
  <c r="I72" i="29" s="1"/>
  <c r="K72" i="29"/>
  <c r="L72" i="29" s="1"/>
  <c r="O72" i="29"/>
  <c r="R72" i="29"/>
  <c r="T72" i="29"/>
  <c r="U72" i="29" s="1"/>
  <c r="W72" i="29"/>
  <c r="X72" i="29" s="1"/>
  <c r="AA72" i="29"/>
  <c r="E73" i="29"/>
  <c r="F73" i="29" s="1"/>
  <c r="H73" i="29"/>
  <c r="I73" i="29" s="1"/>
  <c r="K73" i="29"/>
  <c r="L73" i="29" s="1"/>
  <c r="O73" i="29"/>
  <c r="R73" i="29"/>
  <c r="T73" i="29"/>
  <c r="U73" i="29" s="1"/>
  <c r="W73" i="29"/>
  <c r="X73" i="29" s="1"/>
  <c r="AA73" i="29"/>
  <c r="AD63" i="29" l="1"/>
  <c r="AC63" i="29"/>
  <c r="AD62" i="29"/>
  <c r="AF62" i="29" s="1"/>
  <c r="AH62" i="29" s="1"/>
  <c r="AC62" i="29"/>
  <c r="AD12" i="29"/>
  <c r="AE12" i="29" s="1"/>
  <c r="AC12" i="29"/>
  <c r="AD59" i="29"/>
  <c r="AC59" i="29"/>
  <c r="AD73" i="29"/>
  <c r="AC73" i="29"/>
  <c r="AD72" i="29"/>
  <c r="AC72" i="29"/>
  <c r="AD71" i="29"/>
  <c r="AC71" i="29"/>
  <c r="AD70" i="29"/>
  <c r="AC70" i="29"/>
  <c r="AD58" i="29"/>
  <c r="AC58" i="29"/>
  <c r="AD66" i="29"/>
  <c r="AC66" i="29"/>
  <c r="AD68" i="29"/>
  <c r="AC68" i="29"/>
  <c r="AD13" i="29"/>
  <c r="AE13" i="29" s="1"/>
  <c r="AC13" i="29"/>
  <c r="AD69" i="29"/>
  <c r="AC69" i="29"/>
  <c r="AD67" i="29"/>
  <c r="AC67" i="29"/>
  <c r="AD65" i="29"/>
  <c r="AC65" i="29"/>
  <c r="AD64" i="29"/>
  <c r="AC64" i="29"/>
  <c r="AD61" i="29"/>
  <c r="AC61" i="29"/>
  <c r="AD60" i="29"/>
  <c r="AC60" i="29"/>
  <c r="AD57" i="29"/>
  <c r="AC57" i="29"/>
  <c r="AD56" i="29"/>
  <c r="AF56" i="29" s="1"/>
  <c r="AH56" i="29" s="1"/>
  <c r="AC56" i="29"/>
  <c r="AD11" i="29"/>
  <c r="AC11" i="29"/>
  <c r="AD55" i="29"/>
  <c r="AC55" i="29"/>
  <c r="AD54" i="29"/>
  <c r="AG54" i="29" s="1"/>
  <c r="AI54" i="29" s="1"/>
  <c r="AC54" i="29"/>
  <c r="AD53" i="29"/>
  <c r="AC53" i="29"/>
  <c r="AD52" i="29"/>
  <c r="AC52" i="29"/>
  <c r="AD10" i="29"/>
  <c r="AC10" i="29"/>
  <c r="AD51" i="29"/>
  <c r="AC51" i="29"/>
  <c r="AD50" i="29"/>
  <c r="AC50" i="29"/>
  <c r="AD49" i="29"/>
  <c r="AC49" i="29"/>
  <c r="AD48" i="29"/>
  <c r="AC48" i="29"/>
  <c r="AD47" i="29"/>
  <c r="AF47" i="29" s="1"/>
  <c r="AH47" i="29" s="1"/>
  <c r="AC47" i="29"/>
  <c r="AD46" i="29"/>
  <c r="AC46" i="29"/>
  <c r="AD45" i="29"/>
  <c r="AC45" i="29"/>
  <c r="AD44" i="29"/>
  <c r="AF44" i="29" s="1"/>
  <c r="AH44" i="29" s="1"/>
  <c r="AC44" i="29"/>
  <c r="AD43" i="29"/>
  <c r="AC43" i="29"/>
  <c r="AD42" i="29"/>
  <c r="AC42" i="29"/>
  <c r="AG74" i="29"/>
  <c r="AI74" i="29" s="1"/>
  <c r="AF74" i="29"/>
  <c r="AG76" i="29"/>
  <c r="AF76" i="29"/>
  <c r="AH76" i="29" s="1"/>
  <c r="AF75" i="29"/>
  <c r="AH75" i="29" s="1"/>
  <c r="AG75" i="29"/>
  <c r="AA15" i="29"/>
  <c r="AA16" i="29"/>
  <c r="AA17" i="29"/>
  <c r="AA18" i="29"/>
  <c r="AA9" i="29"/>
  <c r="AA19" i="29"/>
  <c r="AA20" i="29"/>
  <c r="AA21" i="29"/>
  <c r="AA22" i="29"/>
  <c r="AA23" i="29"/>
  <c r="AA24" i="29"/>
  <c r="AA25" i="29"/>
  <c r="AA26" i="29"/>
  <c r="AA27" i="29"/>
  <c r="AA28" i="29"/>
  <c r="AA29" i="29"/>
  <c r="AA30" i="29"/>
  <c r="AA31" i="29"/>
  <c r="AA32" i="29"/>
  <c r="AA33" i="29"/>
  <c r="AA34" i="29"/>
  <c r="AA35" i="29"/>
  <c r="AA36" i="29"/>
  <c r="AA37" i="29"/>
  <c r="AA38" i="29"/>
  <c r="AA39" i="29"/>
  <c r="AA40" i="29"/>
  <c r="AA41" i="29"/>
  <c r="AG60" i="29" l="1"/>
  <c r="AG63" i="29"/>
  <c r="AF60" i="29"/>
  <c r="AH60" i="29" s="1"/>
  <c r="AG57" i="29"/>
  <c r="AI57" i="29" s="1"/>
  <c r="AG44" i="29"/>
  <c r="AG12" i="29"/>
  <c r="AI12" i="29" s="1"/>
  <c r="AG62" i="29"/>
  <c r="AF63" i="29"/>
  <c r="AH63" i="29" s="1"/>
  <c r="AG13" i="29"/>
  <c r="AI13" i="29" s="1"/>
  <c r="AF12" i="29"/>
  <c r="AH12" i="29" s="1"/>
  <c r="AF53" i="29"/>
  <c r="AG47" i="29"/>
  <c r="AG56" i="29"/>
  <c r="AF54" i="29"/>
  <c r="AF46" i="29"/>
  <c r="AH46" i="29" s="1"/>
  <c r="AG46" i="29"/>
  <c r="AG53" i="29"/>
  <c r="AI53" i="29" s="1"/>
  <c r="AF57" i="29"/>
  <c r="AF13" i="29"/>
  <c r="AH13" i="29" s="1"/>
  <c r="AF42" i="29"/>
  <c r="AH42" i="29" s="1"/>
  <c r="AG42" i="29"/>
  <c r="AF43" i="29"/>
  <c r="AH43" i="29" s="1"/>
  <c r="AG43" i="29"/>
  <c r="AG52" i="29"/>
  <c r="AF52" i="29"/>
  <c r="AH52" i="29" s="1"/>
  <c r="AG45" i="29"/>
  <c r="AF45" i="29"/>
  <c r="AH45" i="29" s="1"/>
  <c r="AF50" i="29"/>
  <c r="AG50" i="29"/>
  <c r="AI50" i="29" s="1"/>
  <c r="AE10" i="29"/>
  <c r="AF10" i="29"/>
  <c r="AH10" i="29" s="1"/>
  <c r="AG10" i="29"/>
  <c r="AI10" i="29" s="1"/>
  <c r="AE11" i="29"/>
  <c r="AG11" i="29"/>
  <c r="AI11" i="29" s="1"/>
  <c r="AF11" i="29"/>
  <c r="AH11" i="29" s="1"/>
  <c r="AF66" i="29"/>
  <c r="AG66" i="29"/>
  <c r="AI66" i="29" s="1"/>
  <c r="AG55" i="29"/>
  <c r="AI55" i="29" s="1"/>
  <c r="AF55" i="29"/>
  <c r="AG61" i="29"/>
  <c r="AF61" i="29"/>
  <c r="AH61" i="29" s="1"/>
  <c r="AG48" i="29"/>
  <c r="AF48" i="29"/>
  <c r="AH48" i="29" s="1"/>
  <c r="AG51" i="29"/>
  <c r="AF51" i="29"/>
  <c r="AH51" i="29" s="1"/>
  <c r="AG49" i="29"/>
  <c r="AF49" i="29"/>
  <c r="AH49" i="29" s="1"/>
  <c r="AG65" i="29"/>
  <c r="AF65" i="29"/>
  <c r="AH65" i="29" s="1"/>
  <c r="AG71" i="29"/>
  <c r="AF71" i="29"/>
  <c r="AH71" i="29" s="1"/>
  <c r="AF70" i="29"/>
  <c r="AH70" i="29" s="1"/>
  <c r="AG70" i="29"/>
  <c r="AG67" i="29"/>
  <c r="AF67" i="29"/>
  <c r="AH67" i="29" s="1"/>
  <c r="AF58" i="29"/>
  <c r="AH58" i="29" s="1"/>
  <c r="AG58" i="29"/>
  <c r="AG64" i="29"/>
  <c r="AF64" i="29"/>
  <c r="AH64" i="29" s="1"/>
  <c r="AG59" i="29"/>
  <c r="AF59" i="29"/>
  <c r="AH59" i="29" s="1"/>
  <c r="AF68" i="29"/>
  <c r="AH68" i="29" s="1"/>
  <c r="AG68" i="29"/>
  <c r="AG73" i="29"/>
  <c r="AF73" i="29"/>
  <c r="AH73" i="29" s="1"/>
  <c r="AF72" i="29"/>
  <c r="AH72" i="29" s="1"/>
  <c r="AG72" i="29"/>
  <c r="AG69" i="29"/>
  <c r="AF69" i="29"/>
  <c r="AH69" i="29" s="1"/>
  <c r="R15" i="29"/>
  <c r="R16" i="29"/>
  <c r="R17" i="29"/>
  <c r="R18" i="29"/>
  <c r="R9" i="29"/>
  <c r="R19" i="29"/>
  <c r="R20" i="29"/>
  <c r="R21" i="29"/>
  <c r="R22" i="29"/>
  <c r="R23" i="29"/>
  <c r="R24" i="29"/>
  <c r="R25" i="29"/>
  <c r="R26" i="29"/>
  <c r="R27" i="29"/>
  <c r="R28" i="29"/>
  <c r="R29" i="29"/>
  <c r="R30" i="29"/>
  <c r="R31" i="29"/>
  <c r="R32" i="29"/>
  <c r="R33" i="29"/>
  <c r="R34" i="29"/>
  <c r="R35" i="29"/>
  <c r="R36" i="29"/>
  <c r="R37" i="29"/>
  <c r="R38" i="29"/>
  <c r="R39" i="29"/>
  <c r="R40" i="29"/>
  <c r="R41" i="29"/>
  <c r="K3" i="26" l="1"/>
  <c r="K4" i="26"/>
  <c r="K5" i="26"/>
  <c r="K6" i="26"/>
  <c r="K7" i="26"/>
  <c r="K8" i="26"/>
  <c r="K9" i="26"/>
  <c r="K10" i="26"/>
  <c r="K11" i="26"/>
  <c r="K2" i="26"/>
  <c r="E32" i="29"/>
  <c r="F32" i="29" s="1"/>
  <c r="H32" i="29"/>
  <c r="I32" i="29" s="1"/>
  <c r="K32" i="29"/>
  <c r="L32" i="29" s="1"/>
  <c r="O32" i="29"/>
  <c r="T32" i="29"/>
  <c r="U32" i="29" s="1"/>
  <c r="W32" i="29"/>
  <c r="X32" i="29" s="1"/>
  <c r="E33" i="29"/>
  <c r="F33" i="29" s="1"/>
  <c r="H33" i="29"/>
  <c r="I33" i="29" s="1"/>
  <c r="K33" i="29"/>
  <c r="L33" i="29" s="1"/>
  <c r="O33" i="29"/>
  <c r="T33" i="29"/>
  <c r="U33" i="29" s="1"/>
  <c r="W33" i="29"/>
  <c r="X33" i="29" s="1"/>
  <c r="E34" i="29"/>
  <c r="F34" i="29" s="1"/>
  <c r="H34" i="29"/>
  <c r="I34" i="29" s="1"/>
  <c r="K34" i="29"/>
  <c r="L34" i="29" s="1"/>
  <c r="O34" i="29"/>
  <c r="T34" i="29"/>
  <c r="U34" i="29" s="1"/>
  <c r="W34" i="29"/>
  <c r="X34" i="29" s="1"/>
  <c r="E35" i="29"/>
  <c r="F35" i="29" s="1"/>
  <c r="H35" i="29"/>
  <c r="I35" i="29" s="1"/>
  <c r="K35" i="29"/>
  <c r="L35" i="29" s="1"/>
  <c r="O35" i="29"/>
  <c r="T35" i="29"/>
  <c r="U35" i="29" s="1"/>
  <c r="W35" i="29"/>
  <c r="X35" i="29" s="1"/>
  <c r="E36" i="29"/>
  <c r="F36" i="29" s="1"/>
  <c r="H36" i="29"/>
  <c r="I36" i="29" s="1"/>
  <c r="K36" i="29"/>
  <c r="L36" i="29" s="1"/>
  <c r="O36" i="29"/>
  <c r="T36" i="29"/>
  <c r="U36" i="29" s="1"/>
  <c r="W36" i="29"/>
  <c r="X36" i="29" s="1"/>
  <c r="E37" i="29"/>
  <c r="F37" i="29" s="1"/>
  <c r="H37" i="29"/>
  <c r="I37" i="29" s="1"/>
  <c r="K37" i="29"/>
  <c r="L37" i="29" s="1"/>
  <c r="O37" i="29"/>
  <c r="T37" i="29"/>
  <c r="U37" i="29" s="1"/>
  <c r="W37" i="29"/>
  <c r="X37" i="29" s="1"/>
  <c r="E38" i="29"/>
  <c r="F38" i="29" s="1"/>
  <c r="H38" i="29"/>
  <c r="I38" i="29" s="1"/>
  <c r="K38" i="29"/>
  <c r="L38" i="29" s="1"/>
  <c r="O38" i="29"/>
  <c r="T38" i="29"/>
  <c r="U38" i="29" s="1"/>
  <c r="W38" i="29"/>
  <c r="X38" i="29" s="1"/>
  <c r="E39" i="29"/>
  <c r="F39" i="29" s="1"/>
  <c r="H39" i="29"/>
  <c r="I39" i="29" s="1"/>
  <c r="K39" i="29"/>
  <c r="L39" i="29" s="1"/>
  <c r="O39" i="29"/>
  <c r="T39" i="29"/>
  <c r="U39" i="29" s="1"/>
  <c r="W39" i="29"/>
  <c r="X39" i="29" s="1"/>
  <c r="E40" i="29"/>
  <c r="F40" i="29" s="1"/>
  <c r="H40" i="29"/>
  <c r="I40" i="29" s="1"/>
  <c r="K40" i="29"/>
  <c r="L40" i="29" s="1"/>
  <c r="O40" i="29"/>
  <c r="T40" i="29"/>
  <c r="U40" i="29" s="1"/>
  <c r="W40" i="29"/>
  <c r="X40" i="29" s="1"/>
  <c r="E41" i="29"/>
  <c r="F41" i="29" s="1"/>
  <c r="H41" i="29"/>
  <c r="I41" i="29" s="1"/>
  <c r="K41" i="29"/>
  <c r="L41" i="29" s="1"/>
  <c r="O41" i="29"/>
  <c r="T41" i="29"/>
  <c r="U41" i="29" s="1"/>
  <c r="W41" i="29"/>
  <c r="X41" i="29" s="1"/>
  <c r="AD41" i="29" l="1"/>
  <c r="AC41" i="29"/>
  <c r="AD40" i="29"/>
  <c r="AC40" i="29"/>
  <c r="AD39" i="29"/>
  <c r="AC39" i="29"/>
  <c r="AD38" i="29"/>
  <c r="AC38" i="29"/>
  <c r="AD37" i="29"/>
  <c r="AC37" i="29"/>
  <c r="AD36" i="29"/>
  <c r="AC36" i="29"/>
  <c r="AD35" i="29"/>
  <c r="AC35" i="29"/>
  <c r="AD34" i="29"/>
  <c r="AC34" i="29"/>
  <c r="AD33" i="29"/>
  <c r="AC33" i="29"/>
  <c r="AD32" i="29"/>
  <c r="AC32" i="29"/>
  <c r="H15" i="29"/>
  <c r="I15" i="29" s="1"/>
  <c r="H16" i="29"/>
  <c r="I16" i="29" s="1"/>
  <c r="H17" i="29"/>
  <c r="I17" i="29" s="1"/>
  <c r="H18" i="29"/>
  <c r="I18" i="29" s="1"/>
  <c r="H9" i="29"/>
  <c r="I9" i="29" s="1"/>
  <c r="H19" i="29"/>
  <c r="I19" i="29" s="1"/>
  <c r="H20" i="29"/>
  <c r="I20" i="29" s="1"/>
  <c r="H21" i="29"/>
  <c r="I21" i="29" s="1"/>
  <c r="H22" i="29"/>
  <c r="I22" i="29" s="1"/>
  <c r="H23" i="29"/>
  <c r="I23" i="29" s="1"/>
  <c r="H24" i="29"/>
  <c r="I24" i="29" s="1"/>
  <c r="H25" i="29"/>
  <c r="I25" i="29" s="1"/>
  <c r="H26" i="29"/>
  <c r="I26" i="29" s="1"/>
  <c r="H27" i="29"/>
  <c r="I27" i="29" s="1"/>
  <c r="H28" i="29"/>
  <c r="I28" i="29" s="1"/>
  <c r="H29" i="29"/>
  <c r="I29" i="29" s="1"/>
  <c r="H30" i="29"/>
  <c r="I30" i="29" s="1"/>
  <c r="H31" i="29"/>
  <c r="I31" i="29" s="1"/>
  <c r="K15" i="29"/>
  <c r="L15" i="29" s="1"/>
  <c r="K16" i="29"/>
  <c r="L16" i="29" s="1"/>
  <c r="K17" i="29"/>
  <c r="L17" i="29" s="1"/>
  <c r="K18" i="29"/>
  <c r="L18" i="29" s="1"/>
  <c r="K9" i="29"/>
  <c r="L9" i="29" s="1"/>
  <c r="K19" i="29"/>
  <c r="L19" i="29" s="1"/>
  <c r="K20" i="29"/>
  <c r="L20" i="29" s="1"/>
  <c r="K21" i="29"/>
  <c r="L21" i="29" s="1"/>
  <c r="K22" i="29"/>
  <c r="L22" i="29" s="1"/>
  <c r="K23" i="29"/>
  <c r="L23" i="29" s="1"/>
  <c r="K24" i="29"/>
  <c r="L24" i="29" s="1"/>
  <c r="K25" i="29"/>
  <c r="L25" i="29" s="1"/>
  <c r="K26" i="29"/>
  <c r="L26" i="29" s="1"/>
  <c r="K27" i="29"/>
  <c r="L27" i="29" s="1"/>
  <c r="K28" i="29"/>
  <c r="L28" i="29" s="1"/>
  <c r="K29" i="29"/>
  <c r="L29" i="29" s="1"/>
  <c r="K30" i="29"/>
  <c r="L30" i="29" s="1"/>
  <c r="K31" i="29"/>
  <c r="L31" i="29" s="1"/>
  <c r="O15" i="29"/>
  <c r="O16" i="29"/>
  <c r="O17" i="29"/>
  <c r="O18" i="29"/>
  <c r="O9" i="29"/>
  <c r="O19" i="29"/>
  <c r="O20" i="29"/>
  <c r="O21" i="29"/>
  <c r="O22" i="29"/>
  <c r="O23" i="29"/>
  <c r="O24" i="29"/>
  <c r="O25" i="29"/>
  <c r="O26" i="29"/>
  <c r="O27" i="29"/>
  <c r="O28" i="29"/>
  <c r="O29" i="29"/>
  <c r="O30" i="29"/>
  <c r="O31" i="29"/>
  <c r="T15" i="29"/>
  <c r="U15" i="29" s="1"/>
  <c r="T16" i="29"/>
  <c r="U16" i="29" s="1"/>
  <c r="T17" i="29"/>
  <c r="U17" i="29" s="1"/>
  <c r="T18" i="29"/>
  <c r="U18" i="29" s="1"/>
  <c r="T9" i="29"/>
  <c r="U9" i="29" s="1"/>
  <c r="T19" i="29"/>
  <c r="U19" i="29" s="1"/>
  <c r="T20" i="29"/>
  <c r="U20" i="29" s="1"/>
  <c r="T21" i="29"/>
  <c r="U21" i="29" s="1"/>
  <c r="T22" i="29"/>
  <c r="U22" i="29" s="1"/>
  <c r="T23" i="29"/>
  <c r="U23" i="29" s="1"/>
  <c r="T24" i="29"/>
  <c r="U24" i="29" s="1"/>
  <c r="T25" i="29"/>
  <c r="U25" i="29" s="1"/>
  <c r="T26" i="29"/>
  <c r="U26" i="29" s="1"/>
  <c r="T27" i="29"/>
  <c r="U27" i="29" s="1"/>
  <c r="T28" i="29"/>
  <c r="U28" i="29" s="1"/>
  <c r="T29" i="29"/>
  <c r="U29" i="29" s="1"/>
  <c r="T30" i="29"/>
  <c r="U30" i="29" s="1"/>
  <c r="T31" i="29"/>
  <c r="U31" i="29" s="1"/>
  <c r="W15" i="29"/>
  <c r="X15" i="29" s="1"/>
  <c r="W16" i="29"/>
  <c r="X16" i="29" s="1"/>
  <c r="W17" i="29"/>
  <c r="X17" i="29" s="1"/>
  <c r="W18" i="29"/>
  <c r="X18" i="29" s="1"/>
  <c r="W9" i="29"/>
  <c r="X9" i="29" s="1"/>
  <c r="W19" i="29"/>
  <c r="X19" i="29" s="1"/>
  <c r="W20" i="29"/>
  <c r="X20" i="29" s="1"/>
  <c r="W21" i="29"/>
  <c r="X21" i="29" s="1"/>
  <c r="W22" i="29"/>
  <c r="X22" i="29" s="1"/>
  <c r="W23" i="29"/>
  <c r="X23" i="29" s="1"/>
  <c r="W24" i="29"/>
  <c r="X24" i="29" s="1"/>
  <c r="W25" i="29"/>
  <c r="X25" i="29" s="1"/>
  <c r="W26" i="29"/>
  <c r="X26" i="29" s="1"/>
  <c r="W27" i="29"/>
  <c r="X27" i="29" s="1"/>
  <c r="W28" i="29"/>
  <c r="X28" i="29" s="1"/>
  <c r="W29" i="29"/>
  <c r="X29" i="29" s="1"/>
  <c r="W30" i="29"/>
  <c r="X30" i="29" s="1"/>
  <c r="W31" i="29"/>
  <c r="X31" i="29" s="1"/>
  <c r="E15" i="29"/>
  <c r="F15" i="29" s="1"/>
  <c r="E16" i="29"/>
  <c r="F16" i="29" s="1"/>
  <c r="E17" i="29"/>
  <c r="F17" i="29" s="1"/>
  <c r="E18" i="29"/>
  <c r="F18" i="29" s="1"/>
  <c r="E9" i="29"/>
  <c r="F9" i="29" s="1"/>
  <c r="E19" i="29"/>
  <c r="F19" i="29" s="1"/>
  <c r="E20" i="29"/>
  <c r="F20" i="29" s="1"/>
  <c r="E21" i="29"/>
  <c r="F21" i="29" s="1"/>
  <c r="E22" i="29"/>
  <c r="F22" i="29" s="1"/>
  <c r="E23" i="29"/>
  <c r="F23" i="29" s="1"/>
  <c r="E24" i="29"/>
  <c r="F24" i="29" s="1"/>
  <c r="E25" i="29"/>
  <c r="F25" i="29" s="1"/>
  <c r="E26" i="29"/>
  <c r="F26" i="29" s="1"/>
  <c r="E27" i="29"/>
  <c r="F27" i="29" s="1"/>
  <c r="E28" i="29"/>
  <c r="F28" i="29" s="1"/>
  <c r="E29" i="29"/>
  <c r="F29" i="29" s="1"/>
  <c r="E30" i="29"/>
  <c r="F30" i="29" s="1"/>
  <c r="E31" i="29"/>
  <c r="F31" i="29" s="1"/>
  <c r="AC14" i="29" l="1"/>
  <c r="AD14" i="29"/>
  <c r="AD31" i="29"/>
  <c r="AC31" i="29"/>
  <c r="AD30" i="29"/>
  <c r="AC30" i="29"/>
  <c r="AD29" i="29"/>
  <c r="AC29" i="29"/>
  <c r="AD28" i="29"/>
  <c r="AC28" i="29"/>
  <c r="AD27" i="29"/>
  <c r="AC27" i="29"/>
  <c r="AD26" i="29"/>
  <c r="AF26" i="29" s="1"/>
  <c r="AC26" i="29"/>
  <c r="AD25" i="29"/>
  <c r="AC25" i="29"/>
  <c r="AD24" i="29"/>
  <c r="AC24" i="29"/>
  <c r="AD23" i="29"/>
  <c r="AC23" i="29"/>
  <c r="AD22" i="29"/>
  <c r="AC22" i="29"/>
  <c r="AD21" i="29"/>
  <c r="AC21" i="29"/>
  <c r="AD20" i="29"/>
  <c r="AC20" i="29"/>
  <c r="AD19" i="29"/>
  <c r="AC19" i="29"/>
  <c r="AD9" i="29"/>
  <c r="AC9" i="29"/>
  <c r="AD18" i="29"/>
  <c r="AC18" i="29"/>
  <c r="AD17" i="29"/>
  <c r="AC17" i="29"/>
  <c r="AD16" i="29"/>
  <c r="AC16" i="29"/>
  <c r="AD15" i="29"/>
  <c r="AC15" i="29"/>
  <c r="AF35" i="29"/>
  <c r="AH35" i="29" s="1"/>
  <c r="AG35" i="29"/>
  <c r="AF37" i="29"/>
  <c r="AH37" i="29" s="1"/>
  <c r="AG37" i="29"/>
  <c r="AF32" i="29"/>
  <c r="AH32" i="29" s="1"/>
  <c r="AG32" i="29"/>
  <c r="AF34" i="29"/>
  <c r="AG34" i="29"/>
  <c r="AF41" i="29"/>
  <c r="AH41" i="29" s="1"/>
  <c r="AG41" i="29"/>
  <c r="AF33" i="29"/>
  <c r="AG33" i="29"/>
  <c r="AG39" i="29"/>
  <c r="AF39" i="29"/>
  <c r="AF40" i="29"/>
  <c r="AH40" i="29" s="1"/>
  <c r="AG40" i="29"/>
  <c r="AF36" i="29"/>
  <c r="AG36" i="29"/>
  <c r="AF38" i="29"/>
  <c r="AH38" i="29" s="1"/>
  <c r="AG38" i="29"/>
  <c r="AI33" i="29" l="1"/>
  <c r="AF30" i="29"/>
  <c r="AG22" i="29"/>
  <c r="AG26" i="29"/>
  <c r="AF22" i="29"/>
  <c r="AG30" i="29"/>
  <c r="AG15" i="29"/>
  <c r="AF15" i="29"/>
  <c r="AG9" i="29"/>
  <c r="AF9" i="29"/>
  <c r="AG14" i="29"/>
  <c r="AF14" i="29"/>
  <c r="AG20" i="29"/>
  <c r="AF20" i="29"/>
  <c r="AF21" i="29"/>
  <c r="AG21" i="29"/>
  <c r="AF23" i="29"/>
  <c r="AG23" i="29"/>
  <c r="AF19" i="29"/>
  <c r="AG19" i="29"/>
  <c r="AF25" i="29"/>
  <c r="AG25" i="29"/>
  <c r="AG24" i="29"/>
  <c r="AF24" i="29"/>
  <c r="AH24" i="29" s="1"/>
  <c r="AG28" i="29"/>
  <c r="AF28" i="29"/>
  <c r="AF16" i="29"/>
  <c r="AG16" i="29"/>
  <c r="AF27" i="29"/>
  <c r="AG27" i="29"/>
  <c r="AF31" i="29"/>
  <c r="AG31" i="29"/>
  <c r="AF18" i="29"/>
  <c r="AG18" i="29"/>
  <c r="AF29" i="29"/>
  <c r="AG29" i="29"/>
  <c r="AI29" i="29" s="1"/>
  <c r="AG17" i="29"/>
  <c r="AF17" i="29"/>
  <c r="AH78" i="29" l="1"/>
  <c r="AH77" i="29"/>
  <c r="AI105" i="29"/>
  <c r="AI102" i="29"/>
  <c r="AI94" i="29"/>
  <c r="AI95" i="29"/>
  <c r="AI92" i="29"/>
  <c r="AI85" i="29"/>
  <c r="AI101" i="29"/>
  <c r="AI89" i="29"/>
  <c r="AI106" i="29"/>
  <c r="AI98" i="29"/>
  <c r="AI96" i="29"/>
  <c r="AI93" i="29"/>
  <c r="AI88" i="29"/>
  <c r="AI86" i="29"/>
  <c r="AI99" i="29"/>
  <c r="AI83" i="29"/>
  <c r="AI104" i="29"/>
  <c r="AI103" i="29"/>
  <c r="AI100" i="29"/>
  <c r="AI91" i="29"/>
  <c r="AI90" i="29"/>
  <c r="AI84" i="29"/>
  <c r="AI97" i="29"/>
  <c r="AI87" i="29"/>
  <c r="AH50" i="29"/>
  <c r="AE50" i="29" s="1"/>
  <c r="AI35" i="29"/>
  <c r="AI82" i="29"/>
  <c r="AI80" i="29"/>
  <c r="AI78" i="29"/>
  <c r="AI79" i="29"/>
  <c r="AI81" i="29"/>
  <c r="AI77" i="29"/>
  <c r="AI76" i="29"/>
  <c r="AI75" i="29"/>
  <c r="AI73" i="29"/>
  <c r="AI64" i="29"/>
  <c r="AI62" i="29"/>
  <c r="AI72" i="29"/>
  <c r="AI71" i="29"/>
  <c r="AI65" i="29"/>
  <c r="AI63" i="29"/>
  <c r="AI68" i="29"/>
  <c r="AI70" i="29"/>
  <c r="AI61" i="29"/>
  <c r="AI60" i="29"/>
  <c r="AI69" i="29"/>
  <c r="AI67" i="29"/>
  <c r="AI59" i="29"/>
  <c r="AI58" i="29"/>
  <c r="AI32" i="29"/>
  <c r="AI44" i="29"/>
  <c r="AI45" i="29"/>
  <c r="AI56" i="29"/>
  <c r="AH53" i="29"/>
  <c r="AE53" i="29" s="1"/>
  <c r="AI31" i="29"/>
  <c r="AI27" i="29"/>
  <c r="AH33" i="29"/>
  <c r="AE33" i="29" s="1"/>
  <c r="AI48" i="29"/>
  <c r="AI47" i="29"/>
  <c r="AH54" i="29"/>
  <c r="AE54" i="29" s="1"/>
  <c r="AI20" i="29"/>
  <c r="AH34" i="29"/>
  <c r="AH39" i="29"/>
  <c r="AI46" i="29"/>
  <c r="AI51" i="29"/>
  <c r="AI36" i="29"/>
  <c r="AI28" i="29"/>
  <c r="AI41" i="29"/>
  <c r="AH36" i="29"/>
  <c r="AH74" i="29"/>
  <c r="AH66" i="29"/>
  <c r="AE66" i="29" s="1"/>
  <c r="AI43" i="29"/>
  <c r="AI52" i="29"/>
  <c r="AI49" i="29"/>
  <c r="AH55" i="29"/>
  <c r="AE55" i="29" s="1"/>
  <c r="AH57" i="29"/>
  <c r="AE57" i="29" s="1"/>
  <c r="AI30" i="29"/>
  <c r="AI26" i="29"/>
  <c r="AI25" i="29"/>
  <c r="AI24" i="29"/>
  <c r="AI19" i="29"/>
  <c r="AI21" i="29"/>
  <c r="AI22" i="29"/>
  <c r="AI23" i="29"/>
  <c r="AI18" i="29"/>
  <c r="AI39" i="29"/>
  <c r="AI42" i="29"/>
  <c r="AI40" i="29"/>
  <c r="AI37" i="29"/>
  <c r="AI38" i="29"/>
  <c r="AI34" i="29"/>
  <c r="AH29" i="29"/>
  <c r="AE29" i="29" s="1"/>
  <c r="AH15" i="29"/>
  <c r="AH17" i="29"/>
  <c r="AH14" i="29"/>
  <c r="AH16" i="29"/>
  <c r="AI9" i="29"/>
  <c r="AI17" i="29"/>
  <c r="AH18" i="29"/>
  <c r="AH27" i="29"/>
  <c r="AH20" i="29"/>
  <c r="AI14" i="29"/>
  <c r="AH28" i="29"/>
  <c r="AI16" i="29"/>
  <c r="AH30" i="29"/>
  <c r="AH25" i="29"/>
  <c r="AH23" i="29"/>
  <c r="AH9" i="29"/>
  <c r="AH31" i="29"/>
  <c r="AH22" i="29"/>
  <c r="AI15" i="29"/>
  <c r="AH19" i="29"/>
  <c r="AH21" i="29"/>
  <c r="AH26" i="29"/>
  <c r="AE106" i="29" l="1"/>
  <c r="AE105" i="29"/>
  <c r="AE104" i="29"/>
  <c r="AE103" i="29"/>
  <c r="AE102" i="29"/>
  <c r="AE101" i="29"/>
  <c r="AE100" i="29"/>
  <c r="AE99" i="29"/>
  <c r="AE98" i="29"/>
  <c r="AE97" i="29"/>
  <c r="AE96" i="29"/>
  <c r="AE95" i="29"/>
  <c r="AE94" i="29"/>
  <c r="AE93" i="29"/>
  <c r="AE92" i="29"/>
  <c r="AE91" i="29"/>
  <c r="AE90" i="29"/>
  <c r="AE89" i="29"/>
  <c r="AE88" i="29"/>
  <c r="AE87" i="29"/>
  <c r="AE86" i="29"/>
  <c r="AE85" i="29"/>
  <c r="AE84" i="29"/>
  <c r="AE83" i="29"/>
  <c r="AE82" i="29"/>
  <c r="AE81" i="29"/>
  <c r="AE80" i="29"/>
  <c r="AE79" i="29"/>
  <c r="AE78" i="29"/>
  <c r="AE77" i="29"/>
  <c r="AE76" i="29"/>
  <c r="AE75" i="29"/>
  <c r="AE74" i="29"/>
  <c r="AE73" i="29"/>
  <c r="AE72" i="29"/>
  <c r="AE71" i="29"/>
  <c r="AE70" i="29"/>
  <c r="AE69" i="29"/>
  <c r="AE68" i="29"/>
  <c r="AE67" i="29"/>
  <c r="AE65" i="29"/>
  <c r="AE64" i="29"/>
  <c r="AE63" i="29"/>
  <c r="AE62" i="29"/>
  <c r="AE61" i="29"/>
  <c r="AE60" i="29"/>
  <c r="AE59" i="29"/>
  <c r="AE58" i="29"/>
  <c r="AE56" i="29"/>
  <c r="AE52" i="29"/>
  <c r="AE51" i="29"/>
  <c r="AE49" i="29"/>
  <c r="AE48" i="29"/>
  <c r="AE47" i="29"/>
  <c r="AE46" i="29"/>
  <c r="AE45" i="29"/>
  <c r="AE44" i="29"/>
  <c r="AE43" i="29"/>
  <c r="AE36" i="29"/>
  <c r="AE35" i="29"/>
  <c r="AE30" i="29"/>
  <c r="AE28" i="29"/>
  <c r="AE27" i="29"/>
  <c r="AE26" i="29"/>
  <c r="AE25" i="29"/>
  <c r="AE24" i="29"/>
  <c r="AE23" i="29"/>
  <c r="AE22" i="29"/>
  <c r="AE21" i="29"/>
  <c r="AE19" i="29"/>
  <c r="AE20" i="29"/>
  <c r="AE18" i="29"/>
  <c r="AE17" i="29"/>
  <c r="AE16" i="29"/>
  <c r="AE15" i="29"/>
  <c r="AE42" i="29"/>
  <c r="AE32" i="29"/>
  <c r="AE38" i="29"/>
  <c r="AE14" i="29"/>
  <c r="AE37" i="29"/>
  <c r="AE40" i="29"/>
  <c r="AE34" i="29"/>
  <c r="AE39" i="29"/>
  <c r="AE41" i="29"/>
  <c r="AE31" i="29"/>
  <c r="AE9" i="29"/>
  <c r="E4" i="26"/>
  <c r="E5" i="26"/>
  <c r="E6" i="26"/>
  <c r="E7" i="26"/>
  <c r="E8" i="26"/>
  <c r="E9" i="26"/>
  <c r="E10" i="26"/>
  <c r="E11" i="26"/>
  <c r="E2" i="26"/>
  <c r="I3" i="26" l="1"/>
  <c r="I4" i="26"/>
  <c r="I5" i="26"/>
  <c r="I6" i="26"/>
  <c r="I7" i="26"/>
  <c r="I8" i="26"/>
  <c r="I9" i="26"/>
  <c r="I10" i="26"/>
  <c r="I11" i="26"/>
  <c r="I2" i="26"/>
  <c r="G4" i="26"/>
  <c r="G5" i="26"/>
  <c r="G6" i="26"/>
  <c r="G7" i="26"/>
  <c r="G8" i="26"/>
  <c r="G9" i="26"/>
  <c r="G10" i="26"/>
  <c r="G11" i="26"/>
  <c r="G2" i="26"/>
</calcChain>
</file>

<file path=xl/sharedStrings.xml><?xml version="1.0" encoding="utf-8"?>
<sst xmlns="http://schemas.openxmlformats.org/spreadsheetml/2006/main" count="1129" uniqueCount="577">
  <si>
    <t>Class 1</t>
  </si>
  <si>
    <t>R.N.</t>
  </si>
  <si>
    <t>Students' name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</si>
  <si>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</si>
  <si>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</si>
  <si>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</si>
  <si>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</si>
  <si>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</si>
  <si>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</si>
  <si>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</si>
  <si>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</si>
  <si>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</si>
  <si>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9as</t>
  </si>
  <si>
    <t>Class 10as</t>
  </si>
  <si>
    <t>Krishna Kumar Shah</t>
  </si>
  <si>
    <t>Aswin Mahato</t>
  </si>
  <si>
    <t>Akash Shah</t>
  </si>
  <si>
    <t xml:space="preserve">Rubika Darai </t>
  </si>
  <si>
    <t>Salija Mahato</t>
  </si>
  <si>
    <t>Sabina Lamichhane</t>
  </si>
  <si>
    <t>Prerena Bhattarai</t>
  </si>
  <si>
    <t>Dipsan Mardaniya</t>
  </si>
  <si>
    <t>Ajons Mahato</t>
  </si>
  <si>
    <t>Tara Sahani</t>
  </si>
  <si>
    <t>Abjal Miya</t>
  </si>
  <si>
    <t>Krisa Sunar</t>
  </si>
  <si>
    <t>Jitendra Shah</t>
  </si>
  <si>
    <t>Shobha Mahato</t>
  </si>
  <si>
    <t>Priti Gurung</t>
  </si>
  <si>
    <t>Bibisa Darai</t>
  </si>
  <si>
    <t>Najala Khatun</t>
  </si>
  <si>
    <t>Motiram Poudel</t>
  </si>
  <si>
    <t>Priti Mahato</t>
  </si>
  <si>
    <t>Sangita Mahato</t>
  </si>
  <si>
    <t>Puja Pawe</t>
  </si>
  <si>
    <t>Simon Mahato</t>
  </si>
  <si>
    <t>Pramila Mahato</t>
  </si>
  <si>
    <t>Sanam Mahato</t>
  </si>
  <si>
    <t>Sandip Mahato</t>
  </si>
  <si>
    <t>Binita Kshetri</t>
  </si>
  <si>
    <t>Aayush Thapa</t>
  </si>
  <si>
    <t>Parbat Mahato</t>
  </si>
  <si>
    <t>Ankit Mahato</t>
  </si>
  <si>
    <t>Dipesh Mahato</t>
  </si>
  <si>
    <t>Srijana Sunar</t>
  </si>
  <si>
    <t>Raju B K</t>
  </si>
  <si>
    <t>Adit Mahato</t>
  </si>
  <si>
    <t>Krish Rana Magar</t>
  </si>
  <si>
    <t>Indira B K</t>
  </si>
  <si>
    <t>Bikiram Mahato</t>
  </si>
  <si>
    <t>Hisan Giri</t>
  </si>
  <si>
    <t>Lilisa Mahato</t>
  </si>
  <si>
    <t>Amar Dura</t>
  </si>
  <si>
    <t>Rekha Sahani</t>
  </si>
  <si>
    <t>Ramit B K</t>
  </si>
  <si>
    <t>Binisa Pawe</t>
  </si>
  <si>
    <t>Sagar Dhakal</t>
  </si>
  <si>
    <t>Sushma Gurung</t>
  </si>
  <si>
    <t>Manisa Dahal</t>
  </si>
  <si>
    <t>Shakti Chaudhary</t>
  </si>
  <si>
    <t>Krishna Pd Subedi</t>
  </si>
  <si>
    <t xml:space="preserve">Roshani Mahato </t>
  </si>
  <si>
    <t>Shiva Bhusal</t>
  </si>
  <si>
    <t xml:space="preserve">Bipin Acharya </t>
  </si>
  <si>
    <t>Puja Rana Magar</t>
  </si>
  <si>
    <t>Rojina Pawe</t>
  </si>
  <si>
    <t>Rabina Mahato</t>
  </si>
  <si>
    <t>Rina Mahato</t>
  </si>
  <si>
    <t>Prakash Sirpali</t>
  </si>
  <si>
    <t>Samir Chaudhary</t>
  </si>
  <si>
    <t>Puja Sahani</t>
  </si>
  <si>
    <t>Arjun Majhi</t>
  </si>
  <si>
    <t>Om Narayan Mahato</t>
  </si>
  <si>
    <t>Dilip Pd Patel</t>
  </si>
  <si>
    <t>Niruta Thapmagar</t>
  </si>
  <si>
    <t>Rupa Shah</t>
  </si>
  <si>
    <t>Shila Bhusal</t>
  </si>
  <si>
    <t>Sita Sunar</t>
  </si>
  <si>
    <t>Arati Mahato</t>
  </si>
  <si>
    <t>Samir Mahato</t>
  </si>
  <si>
    <t>Sudip Mahato</t>
  </si>
  <si>
    <t>Prabin Pawe</t>
  </si>
  <si>
    <t>Sanjaya Sunar</t>
  </si>
  <si>
    <t>Mausam Mahato</t>
  </si>
  <si>
    <t>Chanda Shah</t>
  </si>
  <si>
    <t>Samikshya Chaudhary</t>
  </si>
  <si>
    <t>Pratigya Mahato</t>
  </si>
  <si>
    <t>Prabin Mahato</t>
  </si>
  <si>
    <t>Jyoti Majhi</t>
  </si>
  <si>
    <t>Manisha Nepali</t>
  </si>
  <si>
    <t>Rachana Bot</t>
  </si>
  <si>
    <t>Keshav Mahato</t>
  </si>
  <si>
    <t>Dipin Mahato</t>
  </si>
  <si>
    <t>Urmila Magar</t>
  </si>
  <si>
    <t>Aswina Khatun</t>
  </si>
  <si>
    <t>Section</t>
  </si>
  <si>
    <t>A</t>
  </si>
  <si>
    <t>B</t>
  </si>
  <si>
    <t>Ranju Mahato</t>
  </si>
  <si>
    <t>Susmita Mahato</t>
  </si>
  <si>
    <t>Anjali Mahato</t>
  </si>
  <si>
    <t>Hira Shah</t>
  </si>
  <si>
    <t xml:space="preserve">Riya Mahato </t>
  </si>
  <si>
    <t>Gambhir B K</t>
  </si>
  <si>
    <t>Saman Sunar</t>
  </si>
  <si>
    <t>Aman Yadav</t>
  </si>
  <si>
    <t>Unik Mahato</t>
  </si>
  <si>
    <t>Sandhya Thapa Magar</t>
  </si>
  <si>
    <t>Priynaka Kushwaha</t>
  </si>
  <si>
    <t>Garima B K</t>
  </si>
  <si>
    <t>Sandesh Bhusal</t>
  </si>
  <si>
    <t>Aditya Shah</t>
  </si>
  <si>
    <t>Prince Mahato</t>
  </si>
  <si>
    <t>Uma Kumari Mahato</t>
  </si>
  <si>
    <t xml:space="preserve">Pawan Shah </t>
  </si>
  <si>
    <t>Aryan Thapa Magar</t>
  </si>
  <si>
    <t>Samiksha Darai</t>
  </si>
  <si>
    <t>Prashan Sunar</t>
  </si>
  <si>
    <t>Sohan B K</t>
  </si>
  <si>
    <t>Reshma Khatun</t>
  </si>
  <si>
    <t>Shekh Salman</t>
  </si>
  <si>
    <t>Khusbu Gupta</t>
  </si>
  <si>
    <t>Asmita Gautam</t>
  </si>
  <si>
    <t>Roshan Sahani</t>
  </si>
  <si>
    <t>Krishna Chaudhary</t>
  </si>
  <si>
    <t>Kristi Praja</t>
  </si>
  <si>
    <t>Shiuji Sahani</t>
  </si>
  <si>
    <t>Dipsika Mahato</t>
  </si>
  <si>
    <t>Siya Khatun</t>
  </si>
  <si>
    <t>Vigyan Mahato</t>
  </si>
  <si>
    <t>Bijaya Mahato</t>
  </si>
  <si>
    <t>Dipak Kumar Sunar</t>
  </si>
  <si>
    <t>Rishma Kumari Sunar</t>
  </si>
  <si>
    <t>Krish Bot</t>
  </si>
  <si>
    <t>Rojan Ranamagar</t>
  </si>
  <si>
    <t>Niroj Sahani</t>
  </si>
  <si>
    <t>Sujal Mahato</t>
  </si>
  <si>
    <t>Salma Khatun</t>
  </si>
  <si>
    <t>Chanda Sahani</t>
  </si>
  <si>
    <t>Chiranjibi Poudel</t>
  </si>
  <si>
    <t>Abdul Husen</t>
  </si>
  <si>
    <t>Akash Chaudhary</t>
  </si>
  <si>
    <t xml:space="preserve">Arjun Praja </t>
  </si>
  <si>
    <t>Anuja Poudel</t>
  </si>
  <si>
    <t>Sabina Mahato</t>
  </si>
  <si>
    <t xml:space="preserve">Anisha Mahato </t>
  </si>
  <si>
    <t>Khusbu Sahani</t>
  </si>
  <si>
    <t>Suraj Shah</t>
  </si>
  <si>
    <t>Mausam Pawe</t>
  </si>
  <si>
    <t>Sanjana Sahani</t>
  </si>
  <si>
    <t>Samira Bot</t>
  </si>
  <si>
    <t>Sungandh Sahani</t>
  </si>
  <si>
    <t>Anisha Bot</t>
  </si>
  <si>
    <t>Ajit Bot</t>
  </si>
  <si>
    <t>Abhisek Shah</t>
  </si>
  <si>
    <t>Kajal Mahato</t>
  </si>
  <si>
    <t>Anjila Aryal</t>
  </si>
  <si>
    <t>Ayush Lamichhane</t>
  </si>
  <si>
    <t>Purnima Gurung</t>
  </si>
  <si>
    <t>Chandani Mahato</t>
  </si>
  <si>
    <t>Kunal Mahato</t>
  </si>
  <si>
    <t>Shekh Pharman</t>
  </si>
  <si>
    <t>Purnima Mahato</t>
  </si>
  <si>
    <t>Kiran Pawe</t>
  </si>
  <si>
    <t>Khagendra Mahato</t>
  </si>
  <si>
    <t>Abhigel Mahato</t>
  </si>
  <si>
    <t>Rashmi Mahato</t>
  </si>
  <si>
    <t xml:space="preserve">Rikita Mahato </t>
  </si>
  <si>
    <t>Rabina Chaudhary</t>
  </si>
  <si>
    <t>Ubish Sunar</t>
  </si>
  <si>
    <t>Prabin Bot</t>
  </si>
  <si>
    <t>Dev Mahato</t>
  </si>
  <si>
    <t>Asmita Mahato</t>
  </si>
  <si>
    <t>Gaurav B K</t>
  </si>
  <si>
    <t>Lija Thapa</t>
  </si>
  <si>
    <t>Kartik Thapa</t>
  </si>
  <si>
    <t>Ritu Sahani</t>
  </si>
  <si>
    <t>Roshan Mahato</t>
  </si>
  <si>
    <t>Aayush Pawe</t>
  </si>
  <si>
    <t>Ritesh Mahato</t>
  </si>
  <si>
    <t>Kamal Chaudhary</t>
  </si>
  <si>
    <t>Balkrishana Mahato</t>
  </si>
  <si>
    <t>Abhishek Dahal</t>
  </si>
  <si>
    <t>Bishnu Barali</t>
  </si>
  <si>
    <t>Tapsya Chaudhary</t>
  </si>
  <si>
    <t>Apsan Bot</t>
  </si>
  <si>
    <t>Anil Darai</t>
  </si>
  <si>
    <t>Rohit Gupta</t>
  </si>
  <si>
    <t xml:space="preserve">Suman Praja </t>
  </si>
  <si>
    <t>Ashish Yadav</t>
  </si>
  <si>
    <t>Tejendra B K</t>
  </si>
  <si>
    <t>Krisha Darai</t>
  </si>
  <si>
    <t>Sangam Lamichhane</t>
  </si>
  <si>
    <t>Sumika Ale</t>
  </si>
  <si>
    <t>Karan Bot</t>
  </si>
  <si>
    <t>Sushan B K</t>
  </si>
  <si>
    <t>Sijal Sunar</t>
  </si>
  <si>
    <t>Krishna Pawe</t>
  </si>
  <si>
    <t xml:space="preserve">Shristi Mukhiya </t>
  </si>
  <si>
    <t>Arju Shreewastav</t>
  </si>
  <si>
    <t xml:space="preserve">Ritik Pd Gupta </t>
  </si>
  <si>
    <t>Neha Shah</t>
  </si>
  <si>
    <t>Dipsan Mahato</t>
  </si>
  <si>
    <t>Niraj Shah</t>
  </si>
  <si>
    <t>Arun Tamang</t>
  </si>
  <si>
    <t>Kashish Mahato</t>
  </si>
  <si>
    <t>Riya Mahato</t>
  </si>
  <si>
    <t>Pranisha Mahato</t>
  </si>
  <si>
    <t>Asmin Mahato</t>
  </si>
  <si>
    <t>Ayushma Kalwar</t>
  </si>
  <si>
    <t>Garima Mahato</t>
  </si>
  <si>
    <t xml:space="preserve">Dhanjay Shah </t>
  </si>
  <si>
    <t>Krishna Mahato</t>
  </si>
  <si>
    <t>Sanchit Mahato</t>
  </si>
  <si>
    <t>Tamanna Mahato</t>
  </si>
  <si>
    <t>Bhumika Mahato</t>
  </si>
  <si>
    <t>Bishnumaya Thapamagar</t>
  </si>
  <si>
    <t xml:space="preserve">Saimon B K </t>
  </si>
  <si>
    <t>Manisha Maji</t>
  </si>
  <si>
    <t>Salina Ranamagar</t>
  </si>
  <si>
    <t>Asmi Dura</t>
  </si>
  <si>
    <t>Manisha Raut</t>
  </si>
  <si>
    <t xml:space="preserve">Krisha Bot </t>
  </si>
  <si>
    <t>Niruta Sunar</t>
  </si>
  <si>
    <t>Ujwal Chaudhary</t>
  </si>
  <si>
    <t>Pukar Gurung</t>
  </si>
  <si>
    <t>Akhil Sunar</t>
  </si>
  <si>
    <t>Alina Mahato</t>
  </si>
  <si>
    <t>Salina Mahato</t>
  </si>
  <si>
    <t xml:space="preserve">Prince Kunwar </t>
  </si>
  <si>
    <t>Bishesh Pawe</t>
  </si>
  <si>
    <t>Sandesh Mahato</t>
  </si>
  <si>
    <t>Asbin Mahato</t>
  </si>
  <si>
    <t>Sajit Mahato</t>
  </si>
  <si>
    <t>Hitesh Chaudhary</t>
  </si>
  <si>
    <t>Sikendra Chaudhary</t>
  </si>
  <si>
    <t>Rasick Chaudhary</t>
  </si>
  <si>
    <t>Anil Shah</t>
  </si>
  <si>
    <t>Nishan Mahato</t>
  </si>
  <si>
    <t>Dikesh Mahato</t>
  </si>
  <si>
    <t>Sahana Khatun</t>
  </si>
  <si>
    <t>Amrita Sahani</t>
  </si>
  <si>
    <t>Ambika Mahato</t>
  </si>
  <si>
    <t>Absar Alam</t>
  </si>
  <si>
    <t>Gautam Mahato</t>
  </si>
  <si>
    <t>Parbati Mahato</t>
  </si>
  <si>
    <t>Riya Mahto</t>
  </si>
  <si>
    <t>Prabin Titung</t>
  </si>
  <si>
    <t>Pramis Mahato</t>
  </si>
  <si>
    <t>Sandhya Pawe</t>
  </si>
  <si>
    <t>Mahima Pawe</t>
  </si>
  <si>
    <t xml:space="preserve">Anil B K </t>
  </si>
  <si>
    <t xml:space="preserve">Manisa Bot </t>
  </si>
  <si>
    <t xml:space="preserve">Nishan Bot </t>
  </si>
  <si>
    <t xml:space="preserve">Ashmita Darai </t>
  </si>
  <si>
    <t>Grishma Sarumagar</t>
  </si>
  <si>
    <t>Kristina Rana Magar</t>
  </si>
  <si>
    <t>Rajan Dahal</t>
  </si>
  <si>
    <t>Sandhya Mahato</t>
  </si>
  <si>
    <t>Jamauna Mahato</t>
  </si>
  <si>
    <t>Rajan Sahani</t>
  </si>
  <si>
    <t>Supriya Mahato</t>
  </si>
  <si>
    <t>Sabita Shah Teli</t>
  </si>
  <si>
    <t>Najma Khatun</t>
  </si>
  <si>
    <t>Smriti Pawe</t>
  </si>
  <si>
    <t>Punita Sahani</t>
  </si>
  <si>
    <t xml:space="preserve">Nisha Shah </t>
  </si>
  <si>
    <t>Anjali Sahani</t>
  </si>
  <si>
    <t>Chirag Subedi</t>
  </si>
  <si>
    <t>Nafija Mahato</t>
  </si>
  <si>
    <t>Pawan Sunar</t>
  </si>
  <si>
    <t>Dipesh Shrestha</t>
  </si>
  <si>
    <t>Anu Chaudhary</t>
  </si>
  <si>
    <t>Sujan Paneru</t>
  </si>
  <si>
    <t>Srjana Sunar</t>
  </si>
  <si>
    <t>Anisha Mahato</t>
  </si>
  <si>
    <t>Umesh Gurung</t>
  </si>
  <si>
    <t>Prince Shah</t>
  </si>
  <si>
    <t>Manu Chaudhary</t>
  </si>
  <si>
    <t>Bijitsa Mahato</t>
  </si>
  <si>
    <t>Rikita Mahato</t>
  </si>
  <si>
    <t>Rabi Sahani</t>
  </si>
  <si>
    <t>Sanish Mahato</t>
  </si>
  <si>
    <t xml:space="preserve">Bishesh Mahato </t>
  </si>
  <si>
    <t>Sadiksha Dhakal</t>
  </si>
  <si>
    <t>Manika Chaudhary</t>
  </si>
  <si>
    <t>Manisa Mahato</t>
  </si>
  <si>
    <t xml:space="preserve">Kushal Tiwari </t>
  </si>
  <si>
    <t>Nirajan Mahato</t>
  </si>
  <si>
    <t>Silpi Kunwar</t>
  </si>
  <si>
    <t xml:space="preserve">Resham Mahato </t>
  </si>
  <si>
    <t>Ritesh Thapa</t>
  </si>
  <si>
    <t>Pradip Shah</t>
  </si>
  <si>
    <t>Karan Shah</t>
  </si>
  <si>
    <t>Sneha Malla</t>
  </si>
  <si>
    <t>Nisha Shah</t>
  </si>
  <si>
    <t xml:space="preserve">Abhishek Mahato </t>
  </si>
  <si>
    <t>Anjita Dahal</t>
  </si>
  <si>
    <t xml:space="preserve">Madhab Subedi </t>
  </si>
  <si>
    <t>Sanjit Mahato</t>
  </si>
  <si>
    <t>Ruksana Khatun</t>
  </si>
  <si>
    <t>Mehanaj Khatun</t>
  </si>
  <si>
    <t>Nabina Khatun</t>
  </si>
  <si>
    <t>Karuna Bot</t>
  </si>
  <si>
    <t>Puja Bot</t>
  </si>
  <si>
    <t>Swastika Chaudhary</t>
  </si>
  <si>
    <t>Namrata Sunar</t>
  </si>
  <si>
    <t>Niruta Pawe</t>
  </si>
  <si>
    <t>Anisa Mahato</t>
  </si>
  <si>
    <t>Purnima Pawe</t>
  </si>
  <si>
    <t>Sushmita Subedi</t>
  </si>
  <si>
    <t>Samiksha Bot</t>
  </si>
  <si>
    <t>Rojisa Mahato</t>
  </si>
  <si>
    <t>Sunil Shah</t>
  </si>
  <si>
    <t>Dipak Shah</t>
  </si>
  <si>
    <t>Shanti Sahani</t>
  </si>
  <si>
    <t>Gita Sahani</t>
  </si>
  <si>
    <t>Dilip Mahato</t>
  </si>
  <si>
    <t>Sita Mahato</t>
  </si>
  <si>
    <t>Ashika Mahato</t>
  </si>
  <si>
    <t>Janaki Mahato</t>
  </si>
  <si>
    <t>Sneha Mahato</t>
  </si>
  <si>
    <t>Aman Bot</t>
  </si>
  <si>
    <t>Aman Mahato</t>
  </si>
  <si>
    <t>Krishna Bhushal</t>
  </si>
  <si>
    <t>Mandip Sahani</t>
  </si>
  <si>
    <t>Abinas Sunar</t>
  </si>
  <si>
    <t>Til Kumari Mahato</t>
  </si>
  <si>
    <t>Badal B K</t>
  </si>
  <si>
    <t>Chand Tara Khatun</t>
  </si>
  <si>
    <t>Prabina Mahato</t>
  </si>
  <si>
    <t>Jisma Mahato</t>
  </si>
  <si>
    <t>Puja Majhi</t>
  </si>
  <si>
    <t>Sandip Bot</t>
  </si>
  <si>
    <t xml:space="preserve">Aftab Miya </t>
  </si>
  <si>
    <t>Pukar Mahato</t>
  </si>
  <si>
    <t>Aanchal Gurung</t>
  </si>
  <si>
    <t>Karuna B K</t>
  </si>
  <si>
    <t>Tulasi Mahato</t>
  </si>
  <si>
    <t>Bhawana B K</t>
  </si>
  <si>
    <t>Prajwal Bot</t>
  </si>
  <si>
    <t>Rabi Bot</t>
  </si>
  <si>
    <t>Kriti Darai</t>
  </si>
  <si>
    <t>Prashanta Darai</t>
  </si>
  <si>
    <t>Pramila Pawe</t>
  </si>
  <si>
    <t>Ambika Kumari Mahato</t>
  </si>
  <si>
    <t>Anjali Sunar</t>
  </si>
  <si>
    <t>Dipa Kshetri</t>
  </si>
  <si>
    <t>Tej Prakash Mahato</t>
  </si>
  <si>
    <t>Yamuna Mahato</t>
  </si>
  <si>
    <t>Sakina Mahato</t>
  </si>
  <si>
    <t>Samiksha Chaudhary</t>
  </si>
  <si>
    <t>Kajal Kumari Shah</t>
  </si>
  <si>
    <t>Pushpa Mahato</t>
  </si>
  <si>
    <t>Kriti Mahato</t>
  </si>
  <si>
    <t>Ranjit Mahato</t>
  </si>
  <si>
    <t>Nabin Mahato</t>
  </si>
  <si>
    <t>Sandip Kumar Mahato</t>
  </si>
  <si>
    <t>Sunil Mahato</t>
  </si>
  <si>
    <t>Anish Kumar Mahato</t>
  </si>
  <si>
    <t>Milan Mahato</t>
  </si>
  <si>
    <t>Sabina Kumari Mahato</t>
  </si>
  <si>
    <t>Sushtika Mahato</t>
  </si>
  <si>
    <t>Sandesh Sunar</t>
  </si>
  <si>
    <t>Akriti Mahato</t>
  </si>
  <si>
    <t>Swastika Mahato</t>
  </si>
  <si>
    <t>Rahul Shrestha</t>
  </si>
  <si>
    <t>Anu Shah</t>
  </si>
  <si>
    <t xml:space="preserve">Amit Sunar </t>
  </si>
  <si>
    <t>Dhiraj Ramdam</t>
  </si>
  <si>
    <t>Nisha Sunar</t>
  </si>
  <si>
    <t>Nanda Kishor Shah</t>
  </si>
  <si>
    <t>Saroj Lamichhane</t>
  </si>
  <si>
    <t>Amit Shah Kanu</t>
  </si>
  <si>
    <t>Yesarmaiya Mahato</t>
  </si>
  <si>
    <t>Nishu Kshetri</t>
  </si>
  <si>
    <t>Madhusudan Adhikari</t>
  </si>
  <si>
    <t>Bijaya B K</t>
  </si>
  <si>
    <t>Pratik Bhattarai</t>
  </si>
  <si>
    <t>Mamata Mahato</t>
  </si>
  <si>
    <t>Roshani B K</t>
  </si>
  <si>
    <t>Sudip Subedi</t>
  </si>
  <si>
    <t/>
  </si>
  <si>
    <t>Kajal Shah</t>
  </si>
  <si>
    <t>Natasha Shreewastav</t>
  </si>
  <si>
    <t>Jharana Khadkathoki</t>
  </si>
  <si>
    <t>Bipin Lamichhane</t>
  </si>
  <si>
    <t>Dipesh Chapagain</t>
  </si>
  <si>
    <t>Prabha Rai</t>
  </si>
  <si>
    <t>Ashika Lamichhane</t>
  </si>
  <si>
    <t>Anjali Khadkathoki</t>
  </si>
  <si>
    <t>Hemraj Chapagain</t>
  </si>
  <si>
    <t>Raju Aryal</t>
  </si>
  <si>
    <t>Juni Gurung</t>
  </si>
  <si>
    <t>Bikesh Mahato</t>
  </si>
  <si>
    <t>Rajesh Sirpali</t>
  </si>
  <si>
    <t>Rabin Sunar</t>
  </si>
  <si>
    <t>Roshan Sunar</t>
  </si>
  <si>
    <t>Sadiksha Lamichhane</t>
  </si>
  <si>
    <t>Isha Darai</t>
  </si>
  <si>
    <t>Kanchan Diyali</t>
  </si>
  <si>
    <t>Bishal Neupane</t>
  </si>
  <si>
    <t>Dhiraj Mahato</t>
  </si>
  <si>
    <t>Amisa Barali</t>
  </si>
  <si>
    <t xml:space="preserve">Pritam B K </t>
  </si>
  <si>
    <t>Gaurab Pariyar</t>
  </si>
  <si>
    <t>Bina Kyumari Mahato</t>
  </si>
  <si>
    <t>Ranjita Mahato</t>
  </si>
  <si>
    <t>Roshan Kafle</t>
  </si>
  <si>
    <t>Binaya Mahato</t>
  </si>
  <si>
    <t>Sanjaya Shah</t>
  </si>
  <si>
    <t>Ganga Gurung</t>
  </si>
  <si>
    <t>Prema B K</t>
  </si>
  <si>
    <t>Ganga Mahato</t>
  </si>
  <si>
    <t>Mamata Pawe</t>
  </si>
  <si>
    <t>Ganga Pariyar</t>
  </si>
  <si>
    <t>Chandra Kumari Mahato</t>
  </si>
  <si>
    <t xml:space="preserve">Anisha Sunar </t>
  </si>
  <si>
    <t>Sanju Lohani</t>
  </si>
  <si>
    <t>Rekha Subedi</t>
  </si>
  <si>
    <t xml:space="preserve">Sushma Mahato </t>
  </si>
  <si>
    <t>Sabita B K</t>
  </si>
  <si>
    <t>Sachin Mahato</t>
  </si>
  <si>
    <t>Bibek Sunar</t>
  </si>
  <si>
    <t>Aman Sunar</t>
  </si>
  <si>
    <t>Pratima Mahato</t>
  </si>
  <si>
    <t>Aruna Mahato</t>
  </si>
  <si>
    <t>Sahil Mahato</t>
  </si>
  <si>
    <t>Yesharmiya Shah</t>
  </si>
  <si>
    <t>Soniya Gurung</t>
  </si>
  <si>
    <t>Mina Darai</t>
  </si>
  <si>
    <t>Dil Maya Mahato</t>
  </si>
  <si>
    <t>Manish Chaudhary</t>
  </si>
  <si>
    <t>Melina Darai</t>
  </si>
  <si>
    <t>Milan Pariyar</t>
  </si>
  <si>
    <t>Saroj Ramdam</t>
  </si>
  <si>
    <t>Chandrakala Mahato</t>
  </si>
  <si>
    <t>Top Pd Mahato</t>
  </si>
  <si>
    <t>Bidiya Mahato</t>
  </si>
  <si>
    <t>Nigita Mahato</t>
  </si>
  <si>
    <t>Anupa Mahato</t>
  </si>
  <si>
    <t>Shushita Kumari Manaho</t>
  </si>
  <si>
    <t xml:space="preserve">Samir Bot </t>
  </si>
  <si>
    <t>Jarina Khatun</t>
  </si>
  <si>
    <t>Dipika Sunar</t>
  </si>
  <si>
    <t>Sima Mahato</t>
  </si>
  <si>
    <t>Indra Kumari Mahato</t>
  </si>
  <si>
    <t xml:space="preserve">Rasika Sunar </t>
  </si>
  <si>
    <t>Suman Mahato</t>
  </si>
  <si>
    <t xml:space="preserve">Darpan Gurung </t>
  </si>
  <si>
    <t xml:space="preserve">Smriti Mahato </t>
  </si>
  <si>
    <t xml:space="preserve">Anish Sunar </t>
  </si>
  <si>
    <t xml:space="preserve">Manish Bot </t>
  </si>
  <si>
    <t xml:space="preserve">Dipak Kafle </t>
  </si>
  <si>
    <t>Ashok Sharma</t>
  </si>
  <si>
    <t>Anjali Shah</t>
  </si>
  <si>
    <t>Aakriti Mahato</t>
  </si>
  <si>
    <t>Anisa Giri</t>
  </si>
  <si>
    <t>Binita Poudel</t>
  </si>
  <si>
    <t>Dipika Shrestha</t>
  </si>
  <si>
    <t>Dipa Mahato</t>
  </si>
  <si>
    <t>Bishnu Mahato</t>
  </si>
  <si>
    <t>Pramish Poudel</t>
  </si>
  <si>
    <t>Saroj Pathak</t>
  </si>
  <si>
    <t>Roshan Khati</t>
  </si>
  <si>
    <t>Bibas Nepal</t>
  </si>
  <si>
    <t>Manish Ojha</t>
  </si>
  <si>
    <t>Anish Dhital</t>
  </si>
  <si>
    <t>Kripa Mahato</t>
  </si>
  <si>
    <t>Sirjan Bhattarai</t>
  </si>
  <si>
    <t>Rachana Mahato</t>
  </si>
  <si>
    <t>Kul Bd Sunar</t>
  </si>
  <si>
    <t>Binita Bot</t>
  </si>
  <si>
    <t>Anish Gautam</t>
  </si>
  <si>
    <t>Nomisa Gautam</t>
  </si>
  <si>
    <t>Sujan Ghimire</t>
  </si>
  <si>
    <t>Sabina Basnet</t>
  </si>
  <si>
    <t>Kriti Shrestha</t>
  </si>
  <si>
    <t>Pramila Adhikari</t>
  </si>
  <si>
    <t>Chandan Sahani</t>
  </si>
  <si>
    <t>Manita Subedi</t>
  </si>
  <si>
    <t>Sandipa Gurung</t>
  </si>
  <si>
    <t>Nelsan Gurung</t>
  </si>
  <si>
    <t>Shristi Shrestha</t>
  </si>
  <si>
    <t>Sandhya Gurung</t>
  </si>
  <si>
    <t>Bimala Adhikari</t>
  </si>
  <si>
    <t>Prabin Nepali</t>
  </si>
  <si>
    <t>Trisal Mahato</t>
  </si>
  <si>
    <t>Pawan Mahato</t>
  </si>
  <si>
    <t>Anjan Ale</t>
  </si>
  <si>
    <t>Suman Ghimire</t>
  </si>
  <si>
    <t>Swastika Bhattarai</t>
  </si>
  <si>
    <t>Santosh Mahato</t>
  </si>
  <si>
    <t>Khusbu Mahato</t>
  </si>
  <si>
    <t xml:space="preserve">Punita Shah </t>
  </si>
  <si>
    <t>Basanta B K</t>
  </si>
  <si>
    <t>Shishir B K</t>
  </si>
  <si>
    <t>Arun Shah</t>
  </si>
  <si>
    <t>Samsa Khatun</t>
  </si>
  <si>
    <t>Kasmir Mahato</t>
  </si>
  <si>
    <t>Durga Sunar</t>
  </si>
  <si>
    <t>Yasoda Mahato</t>
  </si>
  <si>
    <t>Samsad Miya</t>
  </si>
  <si>
    <t>Durga Kumari Gurung</t>
  </si>
  <si>
    <t>Ayusha Gharti</t>
  </si>
  <si>
    <t>Bipin Mahato</t>
  </si>
  <si>
    <t>Muna Mahato</t>
  </si>
  <si>
    <t>Binita B K</t>
  </si>
  <si>
    <t>Karina B K</t>
  </si>
  <si>
    <t>Shiva Subedi</t>
  </si>
  <si>
    <t>Anisa Chaudhary</t>
  </si>
  <si>
    <t>Akash Darai</t>
  </si>
  <si>
    <t>Apsara Pawe</t>
  </si>
  <si>
    <t xml:space="preserve">Samjhana Mahato </t>
  </si>
  <si>
    <t>Anish Mahato</t>
  </si>
  <si>
    <t>Alisa Darai</t>
  </si>
  <si>
    <t>Puja Barali</t>
  </si>
  <si>
    <t>Simran Ramdam</t>
  </si>
  <si>
    <t>Diwas Sunar</t>
  </si>
  <si>
    <t>Samir Ranamagar</t>
  </si>
  <si>
    <t>Khem Mahato</t>
  </si>
  <si>
    <t>Suraj Mahato</t>
  </si>
  <si>
    <t>Bibek Gurung</t>
  </si>
  <si>
    <t>Bikas Sahani</t>
  </si>
  <si>
    <t>Abishek Mahato</t>
  </si>
  <si>
    <t>Anita Darai</t>
  </si>
  <si>
    <t>Bibas Mahato</t>
  </si>
  <si>
    <t>Sagar Mahato</t>
  </si>
  <si>
    <t>Jitendra Sahani</t>
  </si>
  <si>
    <t>Shila Sunar</t>
  </si>
  <si>
    <t>Pradip Rasaili</t>
  </si>
  <si>
    <t>Bijay Sunar</t>
  </si>
  <si>
    <t>Sima Darai</t>
  </si>
  <si>
    <t>Rahul Mahato</t>
  </si>
  <si>
    <t xml:space="preserve">Asmi Praja </t>
  </si>
  <si>
    <t xml:space="preserve">Alisha Shah </t>
  </si>
  <si>
    <t>ABS</t>
  </si>
  <si>
    <t>D</t>
  </si>
  <si>
    <t>E</t>
  </si>
  <si>
    <t>D+</t>
  </si>
  <si>
    <t>C</t>
  </si>
  <si>
    <t>C+</t>
  </si>
  <si>
    <t>B+</t>
  </si>
  <si>
    <t>A+</t>
  </si>
  <si>
    <t>Madi Secondary School, Basantapur</t>
  </si>
  <si>
    <t>First Internal Exam -2077</t>
  </si>
  <si>
    <t>Mark- Ledger</t>
  </si>
  <si>
    <t>Students' Name</t>
  </si>
  <si>
    <t>Nepali</t>
  </si>
  <si>
    <t>English</t>
  </si>
  <si>
    <t>Maths</t>
  </si>
  <si>
    <t>Science</t>
  </si>
  <si>
    <t>Total</t>
  </si>
  <si>
    <t>grade100</t>
  </si>
  <si>
    <t>Grade50</t>
  </si>
  <si>
    <t>Grade37.5</t>
  </si>
  <si>
    <t>Grade25</t>
  </si>
  <si>
    <t>grade40</t>
  </si>
  <si>
    <t>GP</t>
  </si>
  <si>
    <t>GPA</t>
  </si>
  <si>
    <t>Result</t>
  </si>
  <si>
    <t>Gr</t>
  </si>
  <si>
    <t>Mark</t>
  </si>
  <si>
    <t>Good</t>
  </si>
  <si>
    <t>Good Rank</t>
  </si>
  <si>
    <t>Poor</t>
  </si>
  <si>
    <t>Poor Rank</t>
  </si>
  <si>
    <t>Rank</t>
  </si>
  <si>
    <t>Grade 10</t>
  </si>
  <si>
    <t>R.  N.</t>
  </si>
  <si>
    <t>Social</t>
  </si>
  <si>
    <t>Afjal Alam</t>
  </si>
  <si>
    <t>HPE</t>
  </si>
  <si>
    <t>OPT I</t>
  </si>
  <si>
    <t>OPT II</t>
  </si>
  <si>
    <t>Class : 9</t>
  </si>
  <si>
    <t>highest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</si>
</sst>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Font="1" applyBorder="1"/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55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N18" sqref="N18"/>
    </sheetView>
  </sheetViews>
  <sheetFormatPr defaultRowHeight="15" x14ac:dyDescent="0.25"/>
  <sheetData>
    <row r="1" spans="1:12" x14ac:dyDescent="0.25">
      <c r="A1" t="s">
        <v>553</v>
      </c>
      <c r="C1" t="s">
        <v>554</v>
      </c>
      <c r="E1" t="s">
        <v>555</v>
      </c>
      <c r="G1" t="s">
        <v>556</v>
      </c>
      <c r="I1" t="s">
        <v>557</v>
      </c>
      <c r="K1" t="s">
        <v>568</v>
      </c>
    </row>
    <row r="2" spans="1:12" x14ac:dyDescent="0.25">
      <c r="A2">
        <v>0</v>
      </c>
      <c r="B2" t="s">
        <v>536</v>
      </c>
      <c r="C2">
        <v>0</v>
      </c>
      <c r="D2" t="s">
        <v>536</v>
      </c>
      <c r="E2">
        <f>A2*0.375</f>
        <v>0</v>
      </c>
      <c r="F2" t="s">
        <v>536</v>
      </c>
      <c r="G2">
        <f>A2*0.25</f>
        <v>0</v>
      </c>
      <c r="H2" t="s">
        <v>536</v>
      </c>
      <c r="I2">
        <f>A2*0.4</f>
        <v>0</v>
      </c>
      <c r="J2" t="s">
        <v>536</v>
      </c>
      <c r="K2">
        <f>A2*0.1</f>
        <v>0</v>
      </c>
      <c r="L2" t="s">
        <v>536</v>
      </c>
    </row>
    <row r="3" spans="1:12" x14ac:dyDescent="0.25">
      <c r="A3">
        <v>1</v>
      </c>
      <c r="B3" t="s">
        <v>538</v>
      </c>
      <c r="C3">
        <v>1</v>
      </c>
      <c r="D3" t="s">
        <v>538</v>
      </c>
      <c r="E3">
        <v>1</v>
      </c>
      <c r="F3" t="s">
        <v>538</v>
      </c>
      <c r="G3">
        <v>1</v>
      </c>
      <c r="H3" t="s">
        <v>538</v>
      </c>
      <c r="I3">
        <f t="shared" ref="I3:I11" si="0">A3*0.4</f>
        <v>0.4</v>
      </c>
      <c r="J3" t="s">
        <v>538</v>
      </c>
      <c r="K3">
        <f t="shared" ref="K3:K11" si="1">A3*0.1</f>
        <v>0.1</v>
      </c>
      <c r="L3" t="s">
        <v>538</v>
      </c>
    </row>
    <row r="4" spans="1:12" x14ac:dyDescent="0.25">
      <c r="A4">
        <v>20</v>
      </c>
      <c r="B4" t="s">
        <v>537</v>
      </c>
      <c r="C4">
        <v>10</v>
      </c>
      <c r="D4" t="s">
        <v>537</v>
      </c>
      <c r="E4">
        <f t="shared" ref="E4:E11" si="2">A4*0.375</f>
        <v>7.5</v>
      </c>
      <c r="F4" t="s">
        <v>537</v>
      </c>
      <c r="G4">
        <f t="shared" ref="G4:G11" si="3">A4*0.25</f>
        <v>5</v>
      </c>
      <c r="H4" t="s">
        <v>537</v>
      </c>
      <c r="I4">
        <f t="shared" si="0"/>
        <v>8</v>
      </c>
      <c r="J4" t="s">
        <v>537</v>
      </c>
      <c r="K4">
        <f t="shared" si="1"/>
        <v>2</v>
      </c>
      <c r="L4" t="s">
        <v>537</v>
      </c>
    </row>
    <row r="5" spans="1:12" x14ac:dyDescent="0.25">
      <c r="A5">
        <v>30</v>
      </c>
      <c r="B5" t="s">
        <v>539</v>
      </c>
      <c r="C5">
        <v>15</v>
      </c>
      <c r="D5" t="s">
        <v>539</v>
      </c>
      <c r="E5">
        <f t="shared" si="2"/>
        <v>11.25</v>
      </c>
      <c r="F5" t="s">
        <v>539</v>
      </c>
      <c r="G5">
        <f t="shared" si="3"/>
        <v>7.5</v>
      </c>
      <c r="H5" t="s">
        <v>539</v>
      </c>
      <c r="I5">
        <f t="shared" si="0"/>
        <v>12</v>
      </c>
      <c r="J5" t="s">
        <v>539</v>
      </c>
      <c r="K5">
        <f t="shared" si="1"/>
        <v>3</v>
      </c>
      <c r="L5" t="s">
        <v>539</v>
      </c>
    </row>
    <row r="6" spans="1:12" x14ac:dyDescent="0.25">
      <c r="A6">
        <v>40</v>
      </c>
      <c r="B6" t="s">
        <v>540</v>
      </c>
      <c r="C6">
        <v>20</v>
      </c>
      <c r="D6" t="s">
        <v>540</v>
      </c>
      <c r="E6">
        <f t="shared" si="2"/>
        <v>15</v>
      </c>
      <c r="F6" t="s">
        <v>540</v>
      </c>
      <c r="G6">
        <f t="shared" si="3"/>
        <v>10</v>
      </c>
      <c r="H6" t="s">
        <v>540</v>
      </c>
      <c r="I6">
        <f t="shared" si="0"/>
        <v>16</v>
      </c>
      <c r="J6" t="s">
        <v>540</v>
      </c>
      <c r="K6">
        <f t="shared" si="1"/>
        <v>4</v>
      </c>
      <c r="L6" t="s">
        <v>540</v>
      </c>
    </row>
    <row r="7" spans="1:12" x14ac:dyDescent="0.25">
      <c r="A7">
        <v>50</v>
      </c>
      <c r="B7" t="s">
        <v>541</v>
      </c>
      <c r="C7">
        <v>25</v>
      </c>
      <c r="D7" t="s">
        <v>541</v>
      </c>
      <c r="E7">
        <f t="shared" si="2"/>
        <v>18.75</v>
      </c>
      <c r="F7" t="s">
        <v>541</v>
      </c>
      <c r="G7">
        <f t="shared" si="3"/>
        <v>12.5</v>
      </c>
      <c r="H7" t="s">
        <v>541</v>
      </c>
      <c r="I7">
        <f t="shared" si="0"/>
        <v>20</v>
      </c>
      <c r="J7" t="s">
        <v>541</v>
      </c>
      <c r="K7">
        <f t="shared" si="1"/>
        <v>5</v>
      </c>
      <c r="L7" t="s">
        <v>541</v>
      </c>
    </row>
    <row r="8" spans="1:12" x14ac:dyDescent="0.25">
      <c r="A8">
        <v>60</v>
      </c>
      <c r="B8" t="s">
        <v>97</v>
      </c>
      <c r="C8">
        <v>30</v>
      </c>
      <c r="D8" t="s">
        <v>97</v>
      </c>
      <c r="E8">
        <f t="shared" si="2"/>
        <v>22.5</v>
      </c>
      <c r="F8" t="s">
        <v>97</v>
      </c>
      <c r="G8">
        <f t="shared" si="3"/>
        <v>15</v>
      </c>
      <c r="H8" t="s">
        <v>97</v>
      </c>
      <c r="I8">
        <f t="shared" si="0"/>
        <v>24</v>
      </c>
      <c r="J8" t="s">
        <v>97</v>
      </c>
      <c r="K8">
        <f t="shared" si="1"/>
        <v>6</v>
      </c>
      <c r="L8" t="s">
        <v>97</v>
      </c>
    </row>
    <row r="9" spans="1:12" x14ac:dyDescent="0.25">
      <c r="A9">
        <v>70</v>
      </c>
      <c r="B9" t="s">
        <v>542</v>
      </c>
      <c r="C9">
        <v>35</v>
      </c>
      <c r="D9" t="s">
        <v>542</v>
      </c>
      <c r="E9">
        <f t="shared" si="2"/>
        <v>26.25</v>
      </c>
      <c r="F9" t="s">
        <v>542</v>
      </c>
      <c r="G9">
        <f t="shared" si="3"/>
        <v>17.5</v>
      </c>
      <c r="H9" t="s">
        <v>542</v>
      </c>
      <c r="I9">
        <f t="shared" si="0"/>
        <v>28</v>
      </c>
      <c r="J9" t="s">
        <v>542</v>
      </c>
      <c r="K9">
        <f t="shared" si="1"/>
        <v>7</v>
      </c>
      <c r="L9" t="s">
        <v>542</v>
      </c>
    </row>
    <row r="10" spans="1:12" x14ac:dyDescent="0.25">
      <c r="A10">
        <v>80</v>
      </c>
      <c r="B10" t="s">
        <v>96</v>
      </c>
      <c r="C10">
        <v>40</v>
      </c>
      <c r="D10" t="s">
        <v>96</v>
      </c>
      <c r="E10">
        <f t="shared" si="2"/>
        <v>30</v>
      </c>
      <c r="F10" t="s">
        <v>96</v>
      </c>
      <c r="G10">
        <f t="shared" si="3"/>
        <v>20</v>
      </c>
      <c r="H10" t="s">
        <v>96</v>
      </c>
      <c r="I10">
        <f t="shared" si="0"/>
        <v>32</v>
      </c>
      <c r="J10" t="s">
        <v>96</v>
      </c>
      <c r="K10">
        <f t="shared" si="1"/>
        <v>8</v>
      </c>
      <c r="L10" t="s">
        <v>96</v>
      </c>
    </row>
    <row r="11" spans="1:12" x14ac:dyDescent="0.25">
      <c r="A11">
        <v>90</v>
      </c>
      <c r="B11" t="s">
        <v>543</v>
      </c>
      <c r="C11">
        <v>45</v>
      </c>
      <c r="D11" t="s">
        <v>543</v>
      </c>
      <c r="E11">
        <f t="shared" si="2"/>
        <v>33.75</v>
      </c>
      <c r="F11" t="s">
        <v>543</v>
      </c>
      <c r="G11">
        <f t="shared" si="3"/>
        <v>22.5</v>
      </c>
      <c r="H11" t="s">
        <v>543</v>
      </c>
      <c r="I11">
        <f t="shared" si="0"/>
        <v>36</v>
      </c>
      <c r="J11" t="s">
        <v>543</v>
      </c>
      <c r="K11">
        <f t="shared" si="1"/>
        <v>9</v>
      </c>
      <c r="L11" t="s">
        <v>543</v>
      </c>
    </row>
    <row r="14" spans="1:12" x14ac:dyDescent="0.25">
      <c r="A14" t="s">
        <v>536</v>
      </c>
      <c r="B14">
        <v>0</v>
      </c>
    </row>
    <row r="15" spans="1:12" x14ac:dyDescent="0.25">
      <c r="A15" t="s">
        <v>538</v>
      </c>
      <c r="B15" s="4">
        <v>0.8</v>
      </c>
    </row>
    <row r="16" spans="1:12" x14ac:dyDescent="0.25">
      <c r="A16" t="s">
        <v>537</v>
      </c>
      <c r="B16" s="4">
        <v>1.2</v>
      </c>
    </row>
    <row r="17" spans="1:2" x14ac:dyDescent="0.25">
      <c r="A17" t="s">
        <v>539</v>
      </c>
      <c r="B17" s="4">
        <v>1.6</v>
      </c>
    </row>
    <row r="18" spans="1:2" x14ac:dyDescent="0.25">
      <c r="A18" t="s">
        <v>540</v>
      </c>
      <c r="B18" s="4">
        <v>2</v>
      </c>
    </row>
    <row r="19" spans="1:2" x14ac:dyDescent="0.25">
      <c r="A19" t="s">
        <v>541</v>
      </c>
      <c r="B19" s="4">
        <v>2.4</v>
      </c>
    </row>
    <row r="20" spans="1:2" x14ac:dyDescent="0.25">
      <c r="A20" t="s">
        <v>97</v>
      </c>
      <c r="B20" s="4">
        <v>2.8</v>
      </c>
    </row>
    <row r="21" spans="1:2" x14ac:dyDescent="0.25">
      <c r="A21" t="s">
        <v>542</v>
      </c>
      <c r="B21" s="4">
        <v>3.2</v>
      </c>
    </row>
    <row r="22" spans="1:2" x14ac:dyDescent="0.25">
      <c r="A22" t="s">
        <v>96</v>
      </c>
      <c r="B22" s="4">
        <v>3.6</v>
      </c>
    </row>
    <row r="23" spans="1:2" x14ac:dyDescent="0.25">
      <c r="A23" t="s">
        <v>543</v>
      </c>
      <c r="B23" s="4">
        <v>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0"/>
  <sheetViews>
    <sheetView topLeftCell="J88" zoomScaleNormal="100" workbookViewId="0">
      <selection activeCell="AD111" sqref="AD111"/>
    </sheetView>
  </sheetViews>
  <sheetFormatPr defaultRowHeight="15" x14ac:dyDescent="0.25"/>
  <cols>
    <col min="1" max="1" width="6.42578125" customWidth="1"/>
    <col min="2" max="2" width="21.7109375" bestFit="1" customWidth="1"/>
    <col min="3" max="3" width="1.140625" customWidth="1"/>
    <col min="4" max="4" width="5.85546875" customWidth="1"/>
    <col min="5" max="5" width="19.85546875" bestFit="1" customWidth="1"/>
    <col min="6" max="6" width="1.28515625" customWidth="1"/>
    <col min="8" max="8" width="17" customWidth="1"/>
    <col min="9" max="9" width="2.140625" customWidth="1"/>
    <col min="10" max="10" width="6.28515625" customWidth="1"/>
    <col min="11" max="11" width="18.5703125" bestFit="1" customWidth="1"/>
    <col min="12" max="12" width="1.5703125" customWidth="1"/>
    <col min="13" max="13" width="5" customWidth="1"/>
    <col min="14" max="14" width="19.140625" bestFit="1" customWidth="1"/>
    <col min="15" max="15" width="2.140625" customWidth="1"/>
    <col min="16" max="16" width="5.140625" customWidth="1"/>
    <col min="17" max="17" width="18.140625" customWidth="1"/>
    <col min="18" max="18" width="7.28515625" customWidth="1"/>
    <col min="19" max="19" width="2.5703125" customWidth="1"/>
    <col min="20" max="20" width="4.5703125" customWidth="1"/>
    <col min="21" max="21" width="18.42578125" customWidth="1"/>
    <col min="22" max="22" width="8" customWidth="1"/>
    <col min="23" max="23" width="1.85546875" customWidth="1"/>
    <col min="24" max="24" width="4.5703125" customWidth="1"/>
    <col min="25" max="25" width="19.28515625" bestFit="1" customWidth="1"/>
    <col min="26" max="26" width="7.28515625" customWidth="1"/>
    <col min="27" max="27" width="1.28515625" customWidth="1"/>
    <col min="29" max="29" width="14.85546875" bestFit="1" customWidth="1"/>
    <col min="30" max="30" width="5" customWidth="1"/>
    <col min="31" max="31" width="1.42578125" customWidth="1"/>
    <col min="32" max="32" width="5.42578125" customWidth="1"/>
    <col min="33" max="33" width="23" bestFit="1" customWidth="1"/>
    <col min="34" max="34" width="7.28515625" customWidth="1"/>
    <col min="35" max="35" width="1.42578125" customWidth="1"/>
    <col min="37" max="37" width="14.85546875" bestFit="1" customWidth="1"/>
    <col min="38" max="38" width="1.5703125" customWidth="1"/>
    <col min="40" max="40" width="14.85546875" bestFit="1" customWidth="1"/>
  </cols>
  <sheetData>
    <row r="1" spans="1:40" x14ac:dyDescent="0.25">
      <c r="A1" s="12" t="s">
        <v>0</v>
      </c>
      <c r="B1" s="12"/>
      <c r="D1" s="12" t="s">
        <v>3</v>
      </c>
      <c r="E1" s="12"/>
      <c r="G1" s="12" t="s">
        <v>4</v>
      </c>
      <c r="H1" s="12"/>
      <c r="J1" s="12" t="s">
        <v>5</v>
      </c>
      <c r="K1" s="12"/>
      <c r="M1" s="12" t="s">
        <v>6</v>
      </c>
      <c r="N1" s="12"/>
      <c r="P1" s="12" t="s">
        <v>7</v>
      </c>
      <c r="Q1" s="12"/>
      <c r="R1" s="12"/>
      <c r="T1" s="12" t="s">
        <v>8</v>
      </c>
      <c r="U1" s="12"/>
      <c r="V1" s="12"/>
      <c r="X1" s="12" t="s">
        <v>9</v>
      </c>
      <c r="Y1" s="12"/>
      <c r="Z1" s="12"/>
      <c r="AB1" s="12" t="s">
        <v>10</v>
      </c>
      <c r="AC1" s="12"/>
      <c r="AD1" s="12"/>
      <c r="AF1" s="12" t="s">
        <v>11</v>
      </c>
      <c r="AG1" s="12"/>
      <c r="AH1" s="12"/>
      <c r="AJ1" s="12" t="s">
        <v>12</v>
      </c>
      <c r="AK1" s="12"/>
      <c r="AM1" s="12" t="s">
        <v>13</v>
      </c>
      <c r="AN1" s="12"/>
    </row>
    <row r="2" spans="1:40" x14ac:dyDescent="0.25">
      <c r="A2" t="s">
        <v>1</v>
      </c>
      <c r="B2" t="s">
        <v>2</v>
      </c>
      <c r="D2" t="s">
        <v>1</v>
      </c>
      <c r="E2" t="s">
        <v>2</v>
      </c>
      <c r="G2" t="s">
        <v>1</v>
      </c>
      <c r="H2" t="s">
        <v>2</v>
      </c>
      <c r="J2" t="s">
        <v>1</v>
      </c>
      <c r="K2" t="s">
        <v>2</v>
      </c>
      <c r="M2" t="s">
        <v>1</v>
      </c>
      <c r="N2" t="s">
        <v>2</v>
      </c>
      <c r="P2" t="s">
        <v>1</v>
      </c>
      <c r="Q2" t="s">
        <v>2</v>
      </c>
      <c r="R2" t="s">
        <v>95</v>
      </c>
      <c r="T2" t="s">
        <v>1</v>
      </c>
      <c r="U2" t="s">
        <v>2</v>
      </c>
      <c r="V2" t="s">
        <v>95</v>
      </c>
      <c r="X2" t="s">
        <v>1</v>
      </c>
      <c r="Y2" t="s">
        <v>2</v>
      </c>
      <c r="Z2" t="s">
        <v>95</v>
      </c>
      <c r="AB2" t="s">
        <v>1</v>
      </c>
      <c r="AC2" t="s">
        <v>2</v>
      </c>
      <c r="AD2" s="1" t="s">
        <v>95</v>
      </c>
      <c r="AF2" t="s">
        <v>1</v>
      </c>
      <c r="AG2" t="s">
        <v>2</v>
      </c>
      <c r="AH2" t="s">
        <v>95</v>
      </c>
      <c r="AJ2" t="s">
        <v>1</v>
      </c>
      <c r="AK2" t="s">
        <v>2</v>
      </c>
      <c r="AM2" t="s">
        <v>1</v>
      </c>
      <c r="AN2" t="s">
        <v>2</v>
      </c>
    </row>
    <row r="3" spans="1:40" x14ac:dyDescent="0.25">
      <c r="A3">
        <v>1</v>
      </c>
      <c r="B3" t="s">
        <v>534</v>
      </c>
      <c r="D3">
        <v>1</v>
      </c>
      <c r="E3" t="s">
        <v>119</v>
      </c>
      <c r="G3">
        <v>1</v>
      </c>
      <c r="H3" t="s">
        <v>135</v>
      </c>
      <c r="J3">
        <v>1</v>
      </c>
      <c r="K3" t="s">
        <v>154</v>
      </c>
      <c r="M3">
        <v>1</v>
      </c>
      <c r="N3" t="s">
        <v>188</v>
      </c>
      <c r="P3">
        <v>1</v>
      </c>
      <c r="Q3" t="s">
        <v>215</v>
      </c>
      <c r="R3" t="s">
        <v>96</v>
      </c>
      <c r="T3">
        <v>1</v>
      </c>
      <c r="U3" t="s">
        <v>231</v>
      </c>
      <c r="V3" t="s">
        <v>96</v>
      </c>
      <c r="X3">
        <v>1</v>
      </c>
      <c r="Y3" t="s">
        <v>14</v>
      </c>
      <c r="Z3" t="s">
        <v>96</v>
      </c>
      <c r="AB3">
        <v>1</v>
      </c>
      <c r="AC3" t="s">
        <v>336</v>
      </c>
      <c r="AD3" t="s">
        <v>96</v>
      </c>
      <c r="AF3">
        <v>1</v>
      </c>
      <c r="AG3" t="s">
        <v>383</v>
      </c>
      <c r="AH3" t="s">
        <v>96</v>
      </c>
      <c r="AJ3">
        <v>1</v>
      </c>
      <c r="AK3" t="s">
        <v>454</v>
      </c>
      <c r="AM3">
        <v>1</v>
      </c>
      <c r="AN3" t="s">
        <v>465</v>
      </c>
    </row>
    <row r="4" spans="1:40" x14ac:dyDescent="0.25">
      <c r="A4">
        <v>2</v>
      </c>
      <c r="B4" t="s">
        <v>535</v>
      </c>
      <c r="D4">
        <v>2</v>
      </c>
      <c r="E4" t="s">
        <v>120</v>
      </c>
      <c r="G4">
        <v>2</v>
      </c>
      <c r="H4" t="s">
        <v>136</v>
      </c>
      <c r="J4">
        <v>2</v>
      </c>
      <c r="K4" t="s">
        <v>155</v>
      </c>
      <c r="M4">
        <v>2</v>
      </c>
      <c r="N4" t="s">
        <v>189</v>
      </c>
      <c r="P4">
        <v>2</v>
      </c>
      <c r="Q4" t="s">
        <v>216</v>
      </c>
      <c r="R4" t="s">
        <v>96</v>
      </c>
      <c r="T4">
        <v>2</v>
      </c>
      <c r="U4" t="s">
        <v>268</v>
      </c>
      <c r="V4" t="s">
        <v>96</v>
      </c>
      <c r="X4">
        <v>2</v>
      </c>
      <c r="Y4" t="s">
        <v>15</v>
      </c>
      <c r="Z4" t="s">
        <v>96</v>
      </c>
      <c r="AB4">
        <v>2</v>
      </c>
      <c r="AC4" t="s">
        <v>337</v>
      </c>
      <c r="AD4" t="s">
        <v>96</v>
      </c>
      <c r="AF4">
        <v>2</v>
      </c>
      <c r="AG4" t="s">
        <v>384</v>
      </c>
      <c r="AH4" t="s">
        <v>96</v>
      </c>
      <c r="AJ4">
        <v>2</v>
      </c>
      <c r="AK4" t="s">
        <v>455</v>
      </c>
      <c r="AM4">
        <v>2</v>
      </c>
      <c r="AN4" t="s">
        <v>466</v>
      </c>
    </row>
    <row r="5" spans="1:40" x14ac:dyDescent="0.25">
      <c r="A5">
        <v>3</v>
      </c>
      <c r="B5" t="s">
        <v>102</v>
      </c>
      <c r="D5">
        <v>3</v>
      </c>
      <c r="E5" t="s">
        <v>121</v>
      </c>
      <c r="G5">
        <v>3</v>
      </c>
      <c r="H5" t="s">
        <v>137</v>
      </c>
      <c r="J5">
        <v>3</v>
      </c>
      <c r="K5" t="s">
        <v>156</v>
      </c>
      <c r="M5">
        <v>3</v>
      </c>
      <c r="N5" t="s">
        <v>190</v>
      </c>
      <c r="P5">
        <v>3</v>
      </c>
      <c r="Q5" t="s">
        <v>217</v>
      </c>
      <c r="R5" t="s">
        <v>96</v>
      </c>
      <c r="T5">
        <v>3</v>
      </c>
      <c r="U5" t="s">
        <v>269</v>
      </c>
      <c r="V5" t="s">
        <v>96</v>
      </c>
      <c r="X5">
        <v>3</v>
      </c>
      <c r="Y5" t="s">
        <v>16</v>
      </c>
      <c r="Z5" t="s">
        <v>96</v>
      </c>
      <c r="AB5">
        <v>3</v>
      </c>
      <c r="AC5" t="s">
        <v>338</v>
      </c>
      <c r="AD5" t="s">
        <v>96</v>
      </c>
      <c r="AF5">
        <v>3</v>
      </c>
      <c r="AG5" t="s">
        <v>385</v>
      </c>
      <c r="AH5" t="s">
        <v>96</v>
      </c>
      <c r="AJ5">
        <v>3</v>
      </c>
      <c r="AK5" t="s">
        <v>456</v>
      </c>
      <c r="AM5">
        <v>3</v>
      </c>
      <c r="AN5" t="s">
        <v>467</v>
      </c>
    </row>
    <row r="6" spans="1:40" x14ac:dyDescent="0.25">
      <c r="A6">
        <v>4</v>
      </c>
      <c r="B6" t="s">
        <v>103</v>
      </c>
      <c r="D6">
        <v>4</v>
      </c>
      <c r="E6" t="s">
        <v>122</v>
      </c>
      <c r="G6">
        <v>4</v>
      </c>
      <c r="H6" t="s">
        <v>138</v>
      </c>
      <c r="J6">
        <v>4</v>
      </c>
      <c r="K6" t="s">
        <v>157</v>
      </c>
      <c r="M6">
        <v>4</v>
      </c>
      <c r="N6" t="s">
        <v>191</v>
      </c>
      <c r="P6">
        <v>4</v>
      </c>
      <c r="Q6" t="s">
        <v>218</v>
      </c>
      <c r="R6" t="s">
        <v>96</v>
      </c>
      <c r="T6">
        <v>4</v>
      </c>
      <c r="U6" t="s">
        <v>270</v>
      </c>
      <c r="V6" t="s">
        <v>96</v>
      </c>
      <c r="X6">
        <v>4</v>
      </c>
      <c r="Y6" t="s">
        <v>17</v>
      </c>
      <c r="Z6" t="s">
        <v>96</v>
      </c>
      <c r="AB6">
        <v>4</v>
      </c>
      <c r="AC6" t="s">
        <v>339</v>
      </c>
      <c r="AD6" t="s">
        <v>96</v>
      </c>
      <c r="AF6">
        <v>4</v>
      </c>
      <c r="AG6" t="s">
        <v>192</v>
      </c>
      <c r="AH6" t="s">
        <v>96</v>
      </c>
      <c r="AJ6">
        <v>4</v>
      </c>
      <c r="AK6" t="s">
        <v>457</v>
      </c>
      <c r="AM6">
        <v>4</v>
      </c>
      <c r="AN6" t="s">
        <v>468</v>
      </c>
    </row>
    <row r="7" spans="1:40" x14ac:dyDescent="0.25">
      <c r="A7">
        <v>5</v>
      </c>
      <c r="B7" t="s">
        <v>104</v>
      </c>
      <c r="D7">
        <v>5</v>
      </c>
      <c r="E7" t="s">
        <v>123</v>
      </c>
      <c r="G7">
        <v>5</v>
      </c>
      <c r="H7" t="s">
        <v>139</v>
      </c>
      <c r="J7">
        <v>5</v>
      </c>
      <c r="K7" t="s">
        <v>158</v>
      </c>
      <c r="M7">
        <v>5</v>
      </c>
      <c r="N7" t="s">
        <v>192</v>
      </c>
      <c r="P7">
        <v>5</v>
      </c>
      <c r="Q7" t="s">
        <v>219</v>
      </c>
      <c r="R7" t="s">
        <v>96</v>
      </c>
      <c r="T7">
        <v>5</v>
      </c>
      <c r="U7" t="s">
        <v>271</v>
      </c>
      <c r="V7" t="s">
        <v>96</v>
      </c>
      <c r="X7">
        <v>5</v>
      </c>
      <c r="Y7" t="s">
        <v>18</v>
      </c>
      <c r="Z7" t="s">
        <v>96</v>
      </c>
      <c r="AB7">
        <v>5</v>
      </c>
      <c r="AC7" t="s">
        <v>340</v>
      </c>
      <c r="AD7" t="s">
        <v>96</v>
      </c>
      <c r="AF7">
        <v>5</v>
      </c>
      <c r="AG7" t="s">
        <v>386</v>
      </c>
      <c r="AH7" t="s">
        <v>96</v>
      </c>
      <c r="AJ7">
        <v>5</v>
      </c>
      <c r="AK7" t="s">
        <v>458</v>
      </c>
      <c r="AM7">
        <v>5</v>
      </c>
      <c r="AN7" t="s">
        <v>469</v>
      </c>
    </row>
    <row r="8" spans="1:40" x14ac:dyDescent="0.25">
      <c r="A8">
        <v>6</v>
      </c>
      <c r="B8" t="s">
        <v>105</v>
      </c>
      <c r="D8">
        <v>6</v>
      </c>
      <c r="E8" t="s">
        <v>124</v>
      </c>
      <c r="G8">
        <v>6</v>
      </c>
      <c r="H8" t="s">
        <v>140</v>
      </c>
      <c r="J8">
        <v>6</v>
      </c>
      <c r="K8" t="s">
        <v>159</v>
      </c>
      <c r="M8">
        <v>6</v>
      </c>
      <c r="N8" t="s">
        <v>193</v>
      </c>
      <c r="P8">
        <v>6</v>
      </c>
      <c r="Q8" t="s">
        <v>220</v>
      </c>
      <c r="R8" t="s">
        <v>96</v>
      </c>
      <c r="T8">
        <v>6</v>
      </c>
      <c r="U8" t="s">
        <v>272</v>
      </c>
      <c r="V8" t="s">
        <v>96</v>
      </c>
      <c r="X8">
        <v>6</v>
      </c>
      <c r="Y8" t="s">
        <v>19</v>
      </c>
      <c r="Z8" t="s">
        <v>96</v>
      </c>
      <c r="AB8">
        <v>6</v>
      </c>
      <c r="AC8" t="s">
        <v>341</v>
      </c>
      <c r="AD8" t="s">
        <v>96</v>
      </c>
      <c r="AF8">
        <v>6</v>
      </c>
      <c r="AG8" t="s">
        <v>387</v>
      </c>
      <c r="AH8" t="s">
        <v>96</v>
      </c>
      <c r="AJ8">
        <v>6</v>
      </c>
      <c r="AK8" t="s">
        <v>459</v>
      </c>
      <c r="AM8">
        <v>6</v>
      </c>
      <c r="AN8" t="s">
        <v>470</v>
      </c>
    </row>
    <row r="9" spans="1:40" x14ac:dyDescent="0.25">
      <c r="A9">
        <v>7</v>
      </c>
      <c r="B9" t="s">
        <v>106</v>
      </c>
      <c r="D9">
        <v>7</v>
      </c>
      <c r="E9" t="s">
        <v>125</v>
      </c>
      <c r="G9">
        <v>7</v>
      </c>
      <c r="H9" t="s">
        <v>141</v>
      </c>
      <c r="J9">
        <v>7</v>
      </c>
      <c r="K9" t="s">
        <v>160</v>
      </c>
      <c r="M9">
        <v>7</v>
      </c>
      <c r="N9" t="s">
        <v>194</v>
      </c>
      <c r="P9">
        <v>7</v>
      </c>
      <c r="Q9" t="s">
        <v>221</v>
      </c>
      <c r="R9" t="s">
        <v>96</v>
      </c>
      <c r="T9">
        <v>7</v>
      </c>
      <c r="U9" t="s">
        <v>273</v>
      </c>
      <c r="V9" t="s">
        <v>96</v>
      </c>
      <c r="X9">
        <v>7</v>
      </c>
      <c r="Y9" t="s">
        <v>20</v>
      </c>
      <c r="Z9" t="s">
        <v>96</v>
      </c>
      <c r="AB9">
        <v>7</v>
      </c>
      <c r="AC9" t="s">
        <v>342</v>
      </c>
      <c r="AD9" t="s">
        <v>96</v>
      </c>
      <c r="AF9">
        <v>7</v>
      </c>
      <c r="AG9" t="s">
        <v>388</v>
      </c>
      <c r="AH9" t="s">
        <v>96</v>
      </c>
      <c r="AJ9">
        <v>7</v>
      </c>
      <c r="AK9" t="s">
        <v>460</v>
      </c>
      <c r="AM9">
        <v>7</v>
      </c>
      <c r="AN9" t="s">
        <v>471</v>
      </c>
    </row>
    <row r="10" spans="1:40" x14ac:dyDescent="0.25">
      <c r="A10">
        <v>8</v>
      </c>
      <c r="B10" t="s">
        <v>107</v>
      </c>
      <c r="D10">
        <v>8</v>
      </c>
      <c r="E10" t="s">
        <v>126</v>
      </c>
      <c r="G10">
        <v>8</v>
      </c>
      <c r="H10" t="s">
        <v>142</v>
      </c>
      <c r="J10">
        <v>8</v>
      </c>
      <c r="K10" t="s">
        <v>161</v>
      </c>
      <c r="M10">
        <v>8</v>
      </c>
      <c r="N10" t="s">
        <v>195</v>
      </c>
      <c r="P10">
        <v>8</v>
      </c>
      <c r="Q10" t="s">
        <v>37</v>
      </c>
      <c r="R10" t="s">
        <v>96</v>
      </c>
      <c r="T10">
        <v>8</v>
      </c>
      <c r="U10" t="s">
        <v>274</v>
      </c>
      <c r="V10" t="s">
        <v>96</v>
      </c>
      <c r="X10">
        <v>8</v>
      </c>
      <c r="Y10" t="s">
        <v>21</v>
      </c>
      <c r="Z10" t="s">
        <v>96</v>
      </c>
      <c r="AB10">
        <v>8</v>
      </c>
      <c r="AC10" t="s">
        <v>343</v>
      </c>
      <c r="AD10" t="s">
        <v>96</v>
      </c>
      <c r="AF10">
        <v>8</v>
      </c>
      <c r="AG10" t="s">
        <v>389</v>
      </c>
      <c r="AH10" t="s">
        <v>96</v>
      </c>
      <c r="AJ10">
        <v>8</v>
      </c>
      <c r="AK10" t="s">
        <v>337</v>
      </c>
      <c r="AM10">
        <v>8</v>
      </c>
      <c r="AN10" t="s">
        <v>472</v>
      </c>
    </row>
    <row r="11" spans="1:40" x14ac:dyDescent="0.25">
      <c r="A11">
        <v>9</v>
      </c>
      <c r="B11" t="s">
        <v>108</v>
      </c>
      <c r="D11">
        <v>9</v>
      </c>
      <c r="E11" t="s">
        <v>127</v>
      </c>
      <c r="G11">
        <v>9</v>
      </c>
      <c r="H11" t="s">
        <v>143</v>
      </c>
      <c r="J11">
        <v>9</v>
      </c>
      <c r="K11" t="s">
        <v>162</v>
      </c>
      <c r="M11">
        <v>9</v>
      </c>
      <c r="N11" t="s">
        <v>196</v>
      </c>
      <c r="P11">
        <v>9</v>
      </c>
      <c r="Q11" t="s">
        <v>222</v>
      </c>
      <c r="R11" t="s">
        <v>96</v>
      </c>
      <c r="T11">
        <v>9</v>
      </c>
      <c r="U11" t="s">
        <v>275</v>
      </c>
      <c r="V11" t="s">
        <v>96</v>
      </c>
      <c r="X11">
        <v>9</v>
      </c>
      <c r="Y11" t="s">
        <v>22</v>
      </c>
      <c r="Z11" t="s">
        <v>96</v>
      </c>
      <c r="AB11">
        <v>9</v>
      </c>
      <c r="AC11" t="s">
        <v>344</v>
      </c>
      <c r="AD11" t="s">
        <v>96</v>
      </c>
      <c r="AF11">
        <v>9</v>
      </c>
      <c r="AG11" t="s">
        <v>390</v>
      </c>
      <c r="AH11" t="s">
        <v>96</v>
      </c>
      <c r="AJ11">
        <v>9</v>
      </c>
      <c r="AK11" t="s">
        <v>461</v>
      </c>
      <c r="AM11">
        <v>9</v>
      </c>
      <c r="AN11" t="s">
        <v>473</v>
      </c>
    </row>
    <row r="12" spans="1:40" x14ac:dyDescent="0.25">
      <c r="A12">
        <v>10</v>
      </c>
      <c r="B12" t="s">
        <v>109</v>
      </c>
      <c r="D12">
        <v>10</v>
      </c>
      <c r="E12" t="s">
        <v>128</v>
      </c>
      <c r="G12">
        <v>10</v>
      </c>
      <c r="H12" t="s">
        <v>144</v>
      </c>
      <c r="J12">
        <v>10</v>
      </c>
      <c r="K12" t="s">
        <v>163</v>
      </c>
      <c r="M12">
        <v>10</v>
      </c>
      <c r="N12" t="s">
        <v>197</v>
      </c>
      <c r="P12">
        <v>10</v>
      </c>
      <c r="Q12" t="s">
        <v>223</v>
      </c>
      <c r="R12" t="s">
        <v>96</v>
      </c>
      <c r="T12">
        <v>10</v>
      </c>
      <c r="U12" t="s">
        <v>276</v>
      </c>
      <c r="V12" t="s">
        <v>96</v>
      </c>
      <c r="X12">
        <v>10</v>
      </c>
      <c r="Y12" t="s">
        <v>23</v>
      </c>
      <c r="Z12" t="s">
        <v>96</v>
      </c>
      <c r="AB12">
        <v>10</v>
      </c>
      <c r="AC12" t="s">
        <v>345</v>
      </c>
      <c r="AD12" t="s">
        <v>96</v>
      </c>
      <c r="AF12">
        <v>10</v>
      </c>
      <c r="AG12" t="s">
        <v>391</v>
      </c>
      <c r="AH12" t="s">
        <v>96</v>
      </c>
      <c r="AJ12">
        <v>10</v>
      </c>
      <c r="AK12" t="s">
        <v>462</v>
      </c>
      <c r="AM12">
        <v>10</v>
      </c>
      <c r="AN12" t="s">
        <v>474</v>
      </c>
    </row>
    <row r="13" spans="1:40" x14ac:dyDescent="0.25">
      <c r="A13">
        <v>11</v>
      </c>
      <c r="B13" t="s">
        <v>110</v>
      </c>
      <c r="D13">
        <v>11</v>
      </c>
      <c r="E13" t="s">
        <v>129</v>
      </c>
      <c r="G13">
        <v>11</v>
      </c>
      <c r="H13" t="s">
        <v>44</v>
      </c>
      <c r="J13">
        <v>11</v>
      </c>
      <c r="K13" t="s">
        <v>164</v>
      </c>
      <c r="M13">
        <v>11</v>
      </c>
      <c r="N13" t="s">
        <v>198</v>
      </c>
      <c r="P13">
        <v>11</v>
      </c>
      <c r="Q13" t="s">
        <v>224</v>
      </c>
      <c r="R13" t="s">
        <v>96</v>
      </c>
      <c r="T13">
        <v>11</v>
      </c>
      <c r="U13" t="s">
        <v>277</v>
      </c>
      <c r="V13" t="s">
        <v>96</v>
      </c>
      <c r="X13">
        <v>11</v>
      </c>
      <c r="Y13" t="s">
        <v>24</v>
      </c>
      <c r="Z13" t="s">
        <v>96</v>
      </c>
      <c r="AB13">
        <v>11</v>
      </c>
      <c r="AC13" t="s">
        <v>346</v>
      </c>
      <c r="AD13" t="s">
        <v>96</v>
      </c>
      <c r="AF13">
        <v>11</v>
      </c>
      <c r="AG13" t="s">
        <v>392</v>
      </c>
      <c r="AH13" t="s">
        <v>96</v>
      </c>
      <c r="AJ13">
        <v>11</v>
      </c>
      <c r="AK13" t="s">
        <v>463</v>
      </c>
      <c r="AM13">
        <v>11</v>
      </c>
      <c r="AN13" t="s">
        <v>475</v>
      </c>
    </row>
    <row r="14" spans="1:40" x14ac:dyDescent="0.25">
      <c r="A14">
        <v>12</v>
      </c>
      <c r="B14" t="s">
        <v>111</v>
      </c>
      <c r="D14">
        <v>12</v>
      </c>
      <c r="E14" t="s">
        <v>130</v>
      </c>
      <c r="G14">
        <v>12</v>
      </c>
      <c r="H14" t="s">
        <v>16</v>
      </c>
      <c r="J14">
        <v>12</v>
      </c>
      <c r="K14" t="s">
        <v>80</v>
      </c>
      <c r="M14">
        <v>12</v>
      </c>
      <c r="N14" t="s">
        <v>199</v>
      </c>
      <c r="P14">
        <v>12</v>
      </c>
      <c r="Q14" t="s">
        <v>225</v>
      </c>
      <c r="R14" t="s">
        <v>96</v>
      </c>
      <c r="T14">
        <v>12</v>
      </c>
      <c r="U14" t="s">
        <v>278</v>
      </c>
      <c r="V14" t="s">
        <v>96</v>
      </c>
      <c r="X14">
        <v>12</v>
      </c>
      <c r="Y14" t="s">
        <v>25</v>
      </c>
      <c r="Z14" t="s">
        <v>96</v>
      </c>
      <c r="AB14">
        <v>12</v>
      </c>
      <c r="AC14" t="s">
        <v>347</v>
      </c>
      <c r="AD14" t="s">
        <v>96</v>
      </c>
      <c r="AF14">
        <v>12</v>
      </c>
      <c r="AG14" t="s">
        <v>206</v>
      </c>
      <c r="AH14" t="s">
        <v>96</v>
      </c>
      <c r="AJ14">
        <v>12</v>
      </c>
      <c r="AK14" t="s">
        <v>464</v>
      </c>
      <c r="AM14">
        <v>12</v>
      </c>
      <c r="AN14" t="s">
        <v>476</v>
      </c>
    </row>
    <row r="15" spans="1:40" x14ac:dyDescent="0.25">
      <c r="A15">
        <v>13</v>
      </c>
      <c r="B15" t="s">
        <v>112</v>
      </c>
      <c r="D15">
        <v>13</v>
      </c>
      <c r="E15" t="s">
        <v>131</v>
      </c>
      <c r="G15">
        <v>13</v>
      </c>
      <c r="H15" t="s">
        <v>145</v>
      </c>
      <c r="J15">
        <v>13</v>
      </c>
      <c r="K15" t="s">
        <v>165</v>
      </c>
      <c r="M15">
        <v>13</v>
      </c>
      <c r="N15" t="s">
        <v>200</v>
      </c>
      <c r="P15">
        <v>13</v>
      </c>
      <c r="Q15" t="s">
        <v>226</v>
      </c>
      <c r="R15" t="s">
        <v>96</v>
      </c>
      <c r="T15">
        <v>13</v>
      </c>
      <c r="U15" t="s">
        <v>279</v>
      </c>
      <c r="V15" t="s">
        <v>96</v>
      </c>
      <c r="X15">
        <v>13</v>
      </c>
      <c r="Y15" t="s">
        <v>26</v>
      </c>
      <c r="Z15" t="s">
        <v>96</v>
      </c>
      <c r="AB15">
        <v>13</v>
      </c>
      <c r="AC15" t="s">
        <v>348</v>
      </c>
      <c r="AD15" t="s">
        <v>96</v>
      </c>
      <c r="AF15">
        <v>13</v>
      </c>
      <c r="AG15" t="s">
        <v>356</v>
      </c>
      <c r="AH15" t="s">
        <v>96</v>
      </c>
      <c r="AM15">
        <v>13</v>
      </c>
      <c r="AN15" t="s">
        <v>477</v>
      </c>
    </row>
    <row r="16" spans="1:40" x14ac:dyDescent="0.25">
      <c r="A16">
        <v>14</v>
      </c>
      <c r="B16" t="s">
        <v>113</v>
      </c>
      <c r="D16">
        <v>14</v>
      </c>
      <c r="E16" t="s">
        <v>132</v>
      </c>
      <c r="G16">
        <v>14</v>
      </c>
      <c r="H16" t="s">
        <v>146</v>
      </c>
      <c r="J16">
        <v>14</v>
      </c>
      <c r="K16" t="s">
        <v>166</v>
      </c>
      <c r="M16">
        <v>14</v>
      </c>
      <c r="N16" t="s">
        <v>201</v>
      </c>
      <c r="P16">
        <v>14</v>
      </c>
      <c r="Q16" t="s">
        <v>82</v>
      </c>
      <c r="R16" t="s">
        <v>96</v>
      </c>
      <c r="T16">
        <v>14</v>
      </c>
      <c r="U16" t="s">
        <v>280</v>
      </c>
      <c r="V16" t="s">
        <v>96</v>
      </c>
      <c r="X16">
        <v>14</v>
      </c>
      <c r="Y16" t="s">
        <v>27</v>
      </c>
      <c r="Z16" t="s">
        <v>96</v>
      </c>
      <c r="AB16">
        <v>14</v>
      </c>
      <c r="AC16" t="s">
        <v>349</v>
      </c>
      <c r="AD16" t="s">
        <v>96</v>
      </c>
      <c r="AF16">
        <v>14</v>
      </c>
      <c r="AG16" t="s">
        <v>393</v>
      </c>
      <c r="AH16" t="s">
        <v>96</v>
      </c>
      <c r="AM16">
        <v>14</v>
      </c>
      <c r="AN16" t="s">
        <v>478</v>
      </c>
    </row>
    <row r="17" spans="1:40" x14ac:dyDescent="0.25">
      <c r="A17">
        <v>15</v>
      </c>
      <c r="B17" t="s">
        <v>114</v>
      </c>
      <c r="D17">
        <v>15</v>
      </c>
      <c r="E17" t="s">
        <v>133</v>
      </c>
      <c r="G17">
        <v>15</v>
      </c>
      <c r="H17" t="s">
        <v>147</v>
      </c>
      <c r="J17">
        <v>15</v>
      </c>
      <c r="K17" t="s">
        <v>167</v>
      </c>
      <c r="M17">
        <v>15</v>
      </c>
      <c r="N17" t="s">
        <v>32</v>
      </c>
      <c r="P17">
        <v>15</v>
      </c>
      <c r="Q17" t="s">
        <v>83</v>
      </c>
      <c r="R17" t="s">
        <v>96</v>
      </c>
      <c r="T17">
        <v>15</v>
      </c>
      <c r="U17" t="s">
        <v>281</v>
      </c>
      <c r="V17" t="s">
        <v>96</v>
      </c>
      <c r="X17">
        <v>15</v>
      </c>
      <c r="Y17" t="s">
        <v>28</v>
      </c>
      <c r="Z17" t="s">
        <v>96</v>
      </c>
      <c r="AB17">
        <v>15</v>
      </c>
      <c r="AC17" t="s">
        <v>350</v>
      </c>
      <c r="AD17" t="s">
        <v>96</v>
      </c>
      <c r="AF17">
        <v>15</v>
      </c>
      <c r="AG17" t="s">
        <v>394</v>
      </c>
      <c r="AH17" t="s">
        <v>96</v>
      </c>
      <c r="AM17">
        <v>15</v>
      </c>
      <c r="AN17" t="s">
        <v>479</v>
      </c>
    </row>
    <row r="18" spans="1:40" x14ac:dyDescent="0.25">
      <c r="A18">
        <v>16</v>
      </c>
      <c r="B18" t="s">
        <v>115</v>
      </c>
      <c r="D18">
        <v>16</v>
      </c>
      <c r="E18" t="s">
        <v>134</v>
      </c>
      <c r="G18">
        <v>16</v>
      </c>
      <c r="H18" t="s">
        <v>148</v>
      </c>
      <c r="J18">
        <v>16</v>
      </c>
      <c r="K18" t="s">
        <v>168</v>
      </c>
      <c r="M18">
        <v>16</v>
      </c>
      <c r="N18" t="s">
        <v>202</v>
      </c>
      <c r="P18">
        <v>16</v>
      </c>
      <c r="Q18" t="s">
        <v>84</v>
      </c>
      <c r="R18" t="s">
        <v>96</v>
      </c>
      <c r="T18">
        <v>16</v>
      </c>
      <c r="U18" t="s">
        <v>282</v>
      </c>
      <c r="V18" t="s">
        <v>96</v>
      </c>
      <c r="X18">
        <v>16</v>
      </c>
      <c r="Y18" t="s">
        <v>29</v>
      </c>
      <c r="Z18" t="s">
        <v>96</v>
      </c>
      <c r="AB18">
        <v>16</v>
      </c>
      <c r="AC18" t="s">
        <v>351</v>
      </c>
      <c r="AD18" t="s">
        <v>96</v>
      </c>
      <c r="AF18">
        <v>16</v>
      </c>
      <c r="AG18" t="s">
        <v>395</v>
      </c>
      <c r="AH18" t="s">
        <v>96</v>
      </c>
      <c r="AM18">
        <v>16</v>
      </c>
      <c r="AN18" t="s">
        <v>480</v>
      </c>
    </row>
    <row r="19" spans="1:40" x14ac:dyDescent="0.25">
      <c r="A19">
        <v>17</v>
      </c>
      <c r="B19" t="s">
        <v>116</v>
      </c>
      <c r="G19">
        <v>17</v>
      </c>
      <c r="H19" t="s">
        <v>149</v>
      </c>
      <c r="J19">
        <v>17</v>
      </c>
      <c r="K19" t="s">
        <v>169</v>
      </c>
      <c r="M19">
        <v>17</v>
      </c>
      <c r="N19" t="s">
        <v>203</v>
      </c>
      <c r="P19">
        <v>17</v>
      </c>
      <c r="Q19" t="s">
        <v>85</v>
      </c>
      <c r="R19" t="s">
        <v>96</v>
      </c>
      <c r="T19">
        <v>17</v>
      </c>
      <c r="U19" t="s">
        <v>283</v>
      </c>
      <c r="V19" t="s">
        <v>96</v>
      </c>
      <c r="X19">
        <v>17</v>
      </c>
      <c r="Y19" t="s">
        <v>30</v>
      </c>
      <c r="Z19" t="s">
        <v>96</v>
      </c>
      <c r="AB19">
        <v>17</v>
      </c>
      <c r="AC19" t="s">
        <v>352</v>
      </c>
      <c r="AD19" t="s">
        <v>96</v>
      </c>
      <c r="AF19">
        <v>17</v>
      </c>
      <c r="AG19" t="s">
        <v>306</v>
      </c>
      <c r="AH19" t="s">
        <v>96</v>
      </c>
      <c r="AM19">
        <v>17</v>
      </c>
      <c r="AN19" t="s">
        <v>481</v>
      </c>
    </row>
    <row r="20" spans="1:40" x14ac:dyDescent="0.25">
      <c r="A20">
        <v>18</v>
      </c>
      <c r="B20" t="s">
        <v>117</v>
      </c>
      <c r="G20">
        <v>18</v>
      </c>
      <c r="H20" t="s">
        <v>150</v>
      </c>
      <c r="J20">
        <v>18</v>
      </c>
      <c r="K20" t="s">
        <v>170</v>
      </c>
      <c r="M20">
        <v>18</v>
      </c>
      <c r="N20" t="s">
        <v>204</v>
      </c>
      <c r="P20">
        <v>18</v>
      </c>
      <c r="Q20" t="s">
        <v>227</v>
      </c>
      <c r="R20" t="s">
        <v>96</v>
      </c>
      <c r="T20">
        <v>18</v>
      </c>
      <c r="U20" t="s">
        <v>284</v>
      </c>
      <c r="V20" t="s">
        <v>96</v>
      </c>
      <c r="X20">
        <v>18</v>
      </c>
      <c r="Y20" t="s">
        <v>31</v>
      </c>
      <c r="Z20" t="s">
        <v>96</v>
      </c>
      <c r="AB20">
        <v>18</v>
      </c>
      <c r="AC20" t="s">
        <v>353</v>
      </c>
      <c r="AD20" t="s">
        <v>96</v>
      </c>
      <c r="AF20">
        <v>18</v>
      </c>
      <c r="AG20" t="s">
        <v>396</v>
      </c>
      <c r="AH20" t="s">
        <v>96</v>
      </c>
      <c r="AM20">
        <v>18</v>
      </c>
      <c r="AN20" t="s">
        <v>482</v>
      </c>
    </row>
    <row r="21" spans="1:40" x14ac:dyDescent="0.25">
      <c r="A21">
        <v>19</v>
      </c>
      <c r="B21" t="s">
        <v>118</v>
      </c>
      <c r="G21">
        <v>19</v>
      </c>
      <c r="H21" t="s">
        <v>151</v>
      </c>
      <c r="J21">
        <v>19</v>
      </c>
      <c r="K21" t="s">
        <v>171</v>
      </c>
      <c r="M21">
        <v>19</v>
      </c>
      <c r="N21" t="s">
        <v>205</v>
      </c>
      <c r="P21">
        <v>19</v>
      </c>
      <c r="Q21" t="s">
        <v>228</v>
      </c>
      <c r="R21" t="s">
        <v>96</v>
      </c>
      <c r="T21">
        <v>19</v>
      </c>
      <c r="U21" t="s">
        <v>285</v>
      </c>
      <c r="V21" t="s">
        <v>96</v>
      </c>
      <c r="X21">
        <v>19</v>
      </c>
      <c r="Y21" t="s">
        <v>32</v>
      </c>
      <c r="Z21" t="s">
        <v>96</v>
      </c>
      <c r="AB21">
        <v>19</v>
      </c>
      <c r="AC21" t="s">
        <v>354</v>
      </c>
      <c r="AD21" t="s">
        <v>96</v>
      </c>
      <c r="AF21">
        <v>19</v>
      </c>
      <c r="AG21" t="s">
        <v>397</v>
      </c>
      <c r="AH21" t="s">
        <v>96</v>
      </c>
      <c r="AM21">
        <v>19</v>
      </c>
      <c r="AN21" t="s">
        <v>483</v>
      </c>
    </row>
    <row r="22" spans="1:40" x14ac:dyDescent="0.25">
      <c r="G22">
        <v>20</v>
      </c>
      <c r="H22" t="s">
        <v>152</v>
      </c>
      <c r="J22">
        <v>20</v>
      </c>
      <c r="K22" t="s">
        <v>172</v>
      </c>
      <c r="M22">
        <v>20</v>
      </c>
      <c r="N22" t="s">
        <v>206</v>
      </c>
      <c r="P22">
        <v>20</v>
      </c>
      <c r="Q22" t="s">
        <v>229</v>
      </c>
      <c r="R22" t="s">
        <v>96</v>
      </c>
      <c r="T22">
        <v>20</v>
      </c>
      <c r="U22" t="s">
        <v>286</v>
      </c>
      <c r="V22" t="s">
        <v>96</v>
      </c>
      <c r="X22">
        <v>20</v>
      </c>
      <c r="Y22" t="s">
        <v>33</v>
      </c>
      <c r="Z22" t="s">
        <v>96</v>
      </c>
      <c r="AB22">
        <v>20</v>
      </c>
      <c r="AC22" t="s">
        <v>355</v>
      </c>
      <c r="AD22" t="s">
        <v>96</v>
      </c>
      <c r="AF22">
        <v>20</v>
      </c>
      <c r="AG22" t="s">
        <v>398</v>
      </c>
      <c r="AH22" t="s">
        <v>96</v>
      </c>
      <c r="AM22">
        <v>20</v>
      </c>
      <c r="AN22" t="s">
        <v>484</v>
      </c>
    </row>
    <row r="23" spans="1:40" x14ac:dyDescent="0.25">
      <c r="G23">
        <v>21</v>
      </c>
      <c r="H23" t="s">
        <v>153</v>
      </c>
      <c r="J23">
        <v>21</v>
      </c>
      <c r="K23" t="s">
        <v>173</v>
      </c>
      <c r="M23">
        <v>21</v>
      </c>
      <c r="N23" t="s">
        <v>202</v>
      </c>
      <c r="P23">
        <v>21</v>
      </c>
      <c r="Q23" t="s">
        <v>230</v>
      </c>
      <c r="R23" t="s">
        <v>96</v>
      </c>
      <c r="T23">
        <v>21</v>
      </c>
      <c r="U23" t="s">
        <v>287</v>
      </c>
      <c r="V23" t="s">
        <v>96</v>
      </c>
      <c r="X23">
        <v>21</v>
      </c>
      <c r="Y23" t="s">
        <v>34</v>
      </c>
      <c r="Z23" t="s">
        <v>96</v>
      </c>
      <c r="AB23">
        <v>21</v>
      </c>
      <c r="AC23" t="s">
        <v>356</v>
      </c>
      <c r="AD23" t="s">
        <v>96</v>
      </c>
      <c r="AF23">
        <v>21</v>
      </c>
      <c r="AG23" t="s">
        <v>399</v>
      </c>
      <c r="AH23" t="s">
        <v>96</v>
      </c>
      <c r="AM23">
        <v>21</v>
      </c>
      <c r="AN23" t="s">
        <v>485</v>
      </c>
    </row>
    <row r="24" spans="1:40" x14ac:dyDescent="0.25">
      <c r="J24">
        <v>22</v>
      </c>
      <c r="K24" t="s">
        <v>174</v>
      </c>
      <c r="M24">
        <v>22</v>
      </c>
      <c r="N24" t="s">
        <v>207</v>
      </c>
      <c r="P24">
        <v>22</v>
      </c>
      <c r="Q24" t="s">
        <v>231</v>
      </c>
      <c r="R24" t="s">
        <v>96</v>
      </c>
      <c r="T24">
        <v>22</v>
      </c>
      <c r="U24" t="s">
        <v>288</v>
      </c>
      <c r="V24" t="s">
        <v>96</v>
      </c>
      <c r="X24">
        <v>22</v>
      </c>
      <c r="Y24" t="s">
        <v>35</v>
      </c>
      <c r="Z24" t="s">
        <v>96</v>
      </c>
      <c r="AB24">
        <v>22</v>
      </c>
      <c r="AC24" t="s">
        <v>357</v>
      </c>
      <c r="AD24" t="s">
        <v>96</v>
      </c>
      <c r="AF24">
        <v>22</v>
      </c>
      <c r="AG24" t="s">
        <v>400</v>
      </c>
      <c r="AH24" t="s">
        <v>96</v>
      </c>
      <c r="AM24">
        <v>22</v>
      </c>
      <c r="AN24" t="s">
        <v>486</v>
      </c>
    </row>
    <row r="25" spans="1:40" x14ac:dyDescent="0.25">
      <c r="J25">
        <v>23</v>
      </c>
      <c r="K25" t="s">
        <v>79</v>
      </c>
      <c r="M25">
        <v>23</v>
      </c>
      <c r="N25" t="s">
        <v>208</v>
      </c>
      <c r="P25">
        <v>23</v>
      </c>
      <c r="Q25" t="s">
        <v>232</v>
      </c>
      <c r="R25" t="s">
        <v>96</v>
      </c>
      <c r="T25">
        <v>23</v>
      </c>
      <c r="U25" t="s">
        <v>289</v>
      </c>
      <c r="V25" t="s">
        <v>96</v>
      </c>
      <c r="X25">
        <v>23</v>
      </c>
      <c r="Y25" t="s">
        <v>36</v>
      </c>
      <c r="Z25" t="s">
        <v>96</v>
      </c>
      <c r="AB25">
        <v>23</v>
      </c>
      <c r="AC25" t="s">
        <v>358</v>
      </c>
      <c r="AD25" t="s">
        <v>96</v>
      </c>
      <c r="AF25">
        <v>23</v>
      </c>
      <c r="AG25" t="s">
        <v>401</v>
      </c>
      <c r="AH25" t="s">
        <v>96</v>
      </c>
      <c r="AM25">
        <v>23</v>
      </c>
      <c r="AN25" t="s">
        <v>487</v>
      </c>
    </row>
    <row r="26" spans="1:40" x14ac:dyDescent="0.25">
      <c r="J26">
        <v>24</v>
      </c>
      <c r="K26" t="s">
        <v>175</v>
      </c>
      <c r="M26">
        <v>24</v>
      </c>
      <c r="N26" t="s">
        <v>209</v>
      </c>
      <c r="P26">
        <v>24</v>
      </c>
      <c r="Q26" t="s">
        <v>177</v>
      </c>
      <c r="R26" t="s">
        <v>96</v>
      </c>
      <c r="T26">
        <v>24</v>
      </c>
      <c r="U26" t="s">
        <v>290</v>
      </c>
      <c r="V26" t="s">
        <v>96</v>
      </c>
      <c r="X26">
        <v>24</v>
      </c>
      <c r="Y26" t="s">
        <v>37</v>
      </c>
      <c r="Z26" t="s">
        <v>96</v>
      </c>
      <c r="AB26">
        <v>24</v>
      </c>
      <c r="AC26" t="s">
        <v>359</v>
      </c>
      <c r="AD26" t="s">
        <v>96</v>
      </c>
      <c r="AF26">
        <v>24</v>
      </c>
      <c r="AG26" t="s">
        <v>402</v>
      </c>
      <c r="AH26" t="s">
        <v>96</v>
      </c>
      <c r="AM26">
        <v>24</v>
      </c>
      <c r="AN26" t="s">
        <v>488</v>
      </c>
    </row>
    <row r="27" spans="1:40" x14ac:dyDescent="0.25">
      <c r="J27">
        <v>25</v>
      </c>
      <c r="K27" t="s">
        <v>176</v>
      </c>
      <c r="M27">
        <v>25</v>
      </c>
      <c r="N27" t="s">
        <v>210</v>
      </c>
      <c r="P27">
        <v>25</v>
      </c>
      <c r="Q27" t="s">
        <v>233</v>
      </c>
      <c r="R27" t="s">
        <v>96</v>
      </c>
      <c r="T27">
        <v>25</v>
      </c>
      <c r="U27" t="s">
        <v>291</v>
      </c>
      <c r="V27" t="s">
        <v>96</v>
      </c>
      <c r="X27">
        <v>25</v>
      </c>
      <c r="Y27" t="s">
        <v>38</v>
      </c>
      <c r="Z27" t="s">
        <v>96</v>
      </c>
      <c r="AB27">
        <v>25</v>
      </c>
      <c r="AC27" t="s">
        <v>360</v>
      </c>
      <c r="AD27" t="s">
        <v>96</v>
      </c>
      <c r="AF27">
        <v>25</v>
      </c>
      <c r="AG27" t="s">
        <v>403</v>
      </c>
      <c r="AH27" t="s">
        <v>96</v>
      </c>
      <c r="AM27">
        <v>25</v>
      </c>
      <c r="AN27" t="s">
        <v>489</v>
      </c>
    </row>
    <row r="28" spans="1:40" x14ac:dyDescent="0.25">
      <c r="J28">
        <v>26</v>
      </c>
      <c r="K28" t="s">
        <v>177</v>
      </c>
      <c r="M28">
        <v>26</v>
      </c>
      <c r="N28" t="s">
        <v>211</v>
      </c>
      <c r="P28">
        <v>26</v>
      </c>
      <c r="Q28" t="s">
        <v>234</v>
      </c>
      <c r="R28" t="s">
        <v>96</v>
      </c>
      <c r="T28">
        <v>26</v>
      </c>
      <c r="U28" t="s">
        <v>292</v>
      </c>
      <c r="V28" t="s">
        <v>97</v>
      </c>
      <c r="X28">
        <v>26</v>
      </c>
      <c r="Y28" t="s">
        <v>39</v>
      </c>
      <c r="Z28" t="s">
        <v>96</v>
      </c>
      <c r="AB28">
        <v>26</v>
      </c>
      <c r="AC28" t="s">
        <v>361</v>
      </c>
      <c r="AD28" t="s">
        <v>96</v>
      </c>
      <c r="AF28">
        <v>26</v>
      </c>
      <c r="AG28" t="s">
        <v>404</v>
      </c>
      <c r="AH28" t="s">
        <v>96</v>
      </c>
      <c r="AM28">
        <v>26</v>
      </c>
      <c r="AN28" t="s">
        <v>490</v>
      </c>
    </row>
    <row r="29" spans="1:40" x14ac:dyDescent="0.25">
      <c r="J29">
        <v>27</v>
      </c>
      <c r="K29" t="s">
        <v>178</v>
      </c>
      <c r="M29">
        <v>27</v>
      </c>
      <c r="N29" t="s">
        <v>212</v>
      </c>
      <c r="P29">
        <v>27</v>
      </c>
      <c r="Q29" t="s">
        <v>235</v>
      </c>
      <c r="R29" t="s">
        <v>96</v>
      </c>
      <c r="T29">
        <v>27</v>
      </c>
      <c r="U29" t="s">
        <v>293</v>
      </c>
      <c r="V29" t="s">
        <v>97</v>
      </c>
      <c r="X29">
        <v>27</v>
      </c>
      <c r="Y29" t="s">
        <v>40</v>
      </c>
      <c r="Z29" t="s">
        <v>96</v>
      </c>
      <c r="AB29">
        <v>27</v>
      </c>
      <c r="AC29" t="s">
        <v>362</v>
      </c>
      <c r="AD29" t="s">
        <v>96</v>
      </c>
      <c r="AF29">
        <v>27</v>
      </c>
      <c r="AG29" t="s">
        <v>405</v>
      </c>
      <c r="AH29" t="s">
        <v>96</v>
      </c>
      <c r="AM29">
        <v>27</v>
      </c>
      <c r="AN29" t="s">
        <v>491</v>
      </c>
    </row>
    <row r="30" spans="1:40" x14ac:dyDescent="0.25">
      <c r="J30">
        <v>28</v>
      </c>
      <c r="K30" t="s">
        <v>179</v>
      </c>
      <c r="M30">
        <v>28</v>
      </c>
      <c r="N30" t="s">
        <v>213</v>
      </c>
      <c r="P30">
        <v>28</v>
      </c>
      <c r="Q30" t="s">
        <v>236</v>
      </c>
      <c r="R30" t="s">
        <v>96</v>
      </c>
      <c r="T30">
        <v>28</v>
      </c>
      <c r="U30" t="s">
        <v>294</v>
      </c>
      <c r="V30" t="s">
        <v>97</v>
      </c>
      <c r="X30">
        <v>28</v>
      </c>
      <c r="Y30" t="s">
        <v>41</v>
      </c>
      <c r="Z30" t="s">
        <v>96</v>
      </c>
      <c r="AB30">
        <v>28</v>
      </c>
      <c r="AC30" t="s">
        <v>363</v>
      </c>
      <c r="AD30" t="s">
        <v>96</v>
      </c>
      <c r="AF30">
        <v>28</v>
      </c>
      <c r="AG30" t="s">
        <v>406</v>
      </c>
      <c r="AH30" t="s">
        <v>96</v>
      </c>
    </row>
    <row r="31" spans="1:40" x14ac:dyDescent="0.25">
      <c r="J31">
        <v>29</v>
      </c>
      <c r="K31" t="s">
        <v>180</v>
      </c>
      <c r="M31">
        <v>29</v>
      </c>
      <c r="N31" t="s">
        <v>214</v>
      </c>
      <c r="P31">
        <v>29</v>
      </c>
      <c r="Q31" t="s">
        <v>237</v>
      </c>
      <c r="R31" t="s">
        <v>96</v>
      </c>
      <c r="T31">
        <v>29</v>
      </c>
      <c r="U31" t="s">
        <v>295</v>
      </c>
      <c r="V31" t="s">
        <v>97</v>
      </c>
      <c r="X31">
        <v>29</v>
      </c>
      <c r="Y31" t="s">
        <v>42</v>
      </c>
      <c r="Z31" t="s">
        <v>96</v>
      </c>
      <c r="AB31">
        <v>29</v>
      </c>
      <c r="AC31" t="s">
        <v>364</v>
      </c>
      <c r="AD31" t="s">
        <v>96</v>
      </c>
      <c r="AF31">
        <v>29</v>
      </c>
      <c r="AG31" t="s">
        <v>407</v>
      </c>
      <c r="AH31" t="s">
        <v>96</v>
      </c>
    </row>
    <row r="32" spans="1:40" x14ac:dyDescent="0.25">
      <c r="J32">
        <v>30</v>
      </c>
      <c r="K32" t="s">
        <v>181</v>
      </c>
      <c r="P32">
        <v>30</v>
      </c>
      <c r="Q32" t="s">
        <v>238</v>
      </c>
      <c r="R32" t="s">
        <v>96</v>
      </c>
      <c r="T32">
        <v>30</v>
      </c>
      <c r="U32" t="s">
        <v>296</v>
      </c>
      <c r="V32" t="s">
        <v>97</v>
      </c>
      <c r="X32">
        <v>30</v>
      </c>
      <c r="Y32" t="s">
        <v>43</v>
      </c>
      <c r="Z32" t="s">
        <v>96</v>
      </c>
      <c r="AB32">
        <v>30</v>
      </c>
      <c r="AC32" t="s">
        <v>365</v>
      </c>
      <c r="AD32" t="s">
        <v>96</v>
      </c>
      <c r="AF32">
        <v>30</v>
      </c>
      <c r="AG32" t="s">
        <v>408</v>
      </c>
      <c r="AH32" t="s">
        <v>96</v>
      </c>
    </row>
    <row r="33" spans="10:34" x14ac:dyDescent="0.25">
      <c r="J33">
        <v>31</v>
      </c>
      <c r="K33" t="s">
        <v>182</v>
      </c>
      <c r="P33">
        <v>31</v>
      </c>
      <c r="Q33" t="s">
        <v>239</v>
      </c>
      <c r="R33" t="s">
        <v>96</v>
      </c>
      <c r="T33">
        <v>31</v>
      </c>
      <c r="U33" t="s">
        <v>297</v>
      </c>
      <c r="V33" t="s">
        <v>97</v>
      </c>
      <c r="X33">
        <v>31</v>
      </c>
      <c r="Y33" t="s">
        <v>44</v>
      </c>
      <c r="Z33" t="s">
        <v>96</v>
      </c>
      <c r="AB33">
        <v>31</v>
      </c>
      <c r="AC33" t="s">
        <v>366</v>
      </c>
      <c r="AD33" t="s">
        <v>96</v>
      </c>
      <c r="AF33">
        <v>31</v>
      </c>
      <c r="AG33" t="s">
        <v>409</v>
      </c>
      <c r="AH33" t="s">
        <v>96</v>
      </c>
    </row>
    <row r="34" spans="10:34" x14ac:dyDescent="0.25">
      <c r="J34">
        <v>32</v>
      </c>
      <c r="K34" t="s">
        <v>183</v>
      </c>
      <c r="P34">
        <v>32</v>
      </c>
      <c r="Q34" t="s">
        <v>240</v>
      </c>
      <c r="R34" t="s">
        <v>96</v>
      </c>
      <c r="T34">
        <v>32</v>
      </c>
      <c r="U34" t="s">
        <v>298</v>
      </c>
      <c r="V34" t="s">
        <v>97</v>
      </c>
      <c r="X34">
        <v>32</v>
      </c>
      <c r="Y34" t="s">
        <v>45</v>
      </c>
      <c r="Z34" t="s">
        <v>96</v>
      </c>
      <c r="AB34">
        <v>32</v>
      </c>
      <c r="AC34" t="s">
        <v>367</v>
      </c>
      <c r="AD34" t="s">
        <v>96</v>
      </c>
      <c r="AF34">
        <v>32</v>
      </c>
      <c r="AG34" t="s">
        <v>410</v>
      </c>
      <c r="AH34" t="s">
        <v>96</v>
      </c>
    </row>
    <row r="35" spans="10:34" x14ac:dyDescent="0.25">
      <c r="J35">
        <v>33</v>
      </c>
      <c r="K35" t="s">
        <v>184</v>
      </c>
      <c r="P35">
        <v>33</v>
      </c>
      <c r="Q35" t="s">
        <v>241</v>
      </c>
      <c r="R35" t="s">
        <v>96</v>
      </c>
      <c r="T35">
        <v>33</v>
      </c>
      <c r="U35" t="s">
        <v>299</v>
      </c>
      <c r="V35" t="s">
        <v>97</v>
      </c>
      <c r="X35">
        <v>33</v>
      </c>
      <c r="Y35" t="s">
        <v>46</v>
      </c>
      <c r="Z35" t="s">
        <v>96</v>
      </c>
      <c r="AB35">
        <v>33</v>
      </c>
      <c r="AC35" t="s">
        <v>368</v>
      </c>
      <c r="AD35" t="s">
        <v>96</v>
      </c>
      <c r="AF35">
        <v>33</v>
      </c>
      <c r="AG35" t="s">
        <v>411</v>
      </c>
      <c r="AH35" t="s">
        <v>96</v>
      </c>
    </row>
    <row r="36" spans="10:34" x14ac:dyDescent="0.25">
      <c r="J36">
        <v>34</v>
      </c>
      <c r="K36" t="s">
        <v>185</v>
      </c>
      <c r="P36">
        <v>34</v>
      </c>
      <c r="Q36" t="s">
        <v>242</v>
      </c>
      <c r="R36" t="s">
        <v>96</v>
      </c>
      <c r="T36">
        <v>34</v>
      </c>
      <c r="U36" t="s">
        <v>300</v>
      </c>
      <c r="V36" t="s">
        <v>97</v>
      </c>
      <c r="X36">
        <v>34</v>
      </c>
      <c r="Y36" t="s">
        <v>47</v>
      </c>
      <c r="Z36" t="s">
        <v>96</v>
      </c>
      <c r="AB36">
        <v>34</v>
      </c>
      <c r="AC36" t="s">
        <v>369</v>
      </c>
      <c r="AD36" t="s">
        <v>96</v>
      </c>
      <c r="AF36">
        <v>34</v>
      </c>
      <c r="AG36" t="s">
        <v>412</v>
      </c>
      <c r="AH36" t="s">
        <v>96</v>
      </c>
    </row>
    <row r="37" spans="10:34" x14ac:dyDescent="0.25">
      <c r="J37">
        <v>35</v>
      </c>
      <c r="K37" t="s">
        <v>186</v>
      </c>
      <c r="P37">
        <v>35</v>
      </c>
      <c r="Q37" t="s">
        <v>243</v>
      </c>
      <c r="R37" t="s">
        <v>96</v>
      </c>
      <c r="T37">
        <v>35</v>
      </c>
      <c r="U37" t="s">
        <v>301</v>
      </c>
      <c r="V37" t="s">
        <v>97</v>
      </c>
      <c r="X37">
        <v>35</v>
      </c>
      <c r="Y37" t="s">
        <v>48</v>
      </c>
      <c r="Z37" t="s">
        <v>96</v>
      </c>
      <c r="AB37">
        <v>35</v>
      </c>
      <c r="AC37" t="s">
        <v>370</v>
      </c>
      <c r="AD37" t="s">
        <v>96</v>
      </c>
      <c r="AF37">
        <v>35</v>
      </c>
      <c r="AG37" t="s">
        <v>354</v>
      </c>
      <c r="AH37" t="s">
        <v>96</v>
      </c>
    </row>
    <row r="38" spans="10:34" x14ac:dyDescent="0.25">
      <c r="J38">
        <v>36</v>
      </c>
      <c r="K38" t="s">
        <v>187</v>
      </c>
      <c r="P38">
        <v>36</v>
      </c>
      <c r="Q38" t="s">
        <v>244</v>
      </c>
      <c r="R38" t="s">
        <v>96</v>
      </c>
      <c r="T38">
        <v>36</v>
      </c>
      <c r="U38" t="s">
        <v>302</v>
      </c>
      <c r="V38" t="s">
        <v>97</v>
      </c>
      <c r="X38">
        <v>36</v>
      </c>
      <c r="Y38" t="s">
        <v>49</v>
      </c>
      <c r="Z38" t="s">
        <v>96</v>
      </c>
      <c r="AB38">
        <v>36</v>
      </c>
      <c r="AC38" t="s">
        <v>371</v>
      </c>
      <c r="AD38" t="s">
        <v>96</v>
      </c>
      <c r="AF38">
        <v>36</v>
      </c>
      <c r="AG38" t="s">
        <v>413</v>
      </c>
      <c r="AH38" t="s">
        <v>96</v>
      </c>
    </row>
    <row r="39" spans="10:34" x14ac:dyDescent="0.25">
      <c r="P39">
        <v>37</v>
      </c>
      <c r="Q39" t="s">
        <v>245</v>
      </c>
      <c r="R39" t="s">
        <v>96</v>
      </c>
      <c r="T39">
        <v>37</v>
      </c>
      <c r="U39" t="s">
        <v>303</v>
      </c>
      <c r="V39" t="s">
        <v>97</v>
      </c>
      <c r="X39">
        <v>37</v>
      </c>
      <c r="Y39" t="s">
        <v>571</v>
      </c>
      <c r="Z39" t="s">
        <v>97</v>
      </c>
      <c r="AB39">
        <v>37</v>
      </c>
      <c r="AC39" t="s">
        <v>372</v>
      </c>
      <c r="AD39" t="s">
        <v>96</v>
      </c>
      <c r="AF39">
        <v>37</v>
      </c>
      <c r="AG39" t="s">
        <v>414</v>
      </c>
      <c r="AH39" t="s">
        <v>96</v>
      </c>
    </row>
    <row r="40" spans="10:34" x14ac:dyDescent="0.25">
      <c r="P40">
        <v>38</v>
      </c>
      <c r="Q40" t="s">
        <v>246</v>
      </c>
      <c r="R40" t="s">
        <v>96</v>
      </c>
      <c r="T40">
        <v>38</v>
      </c>
      <c r="U40" t="s">
        <v>304</v>
      </c>
      <c r="V40" t="s">
        <v>97</v>
      </c>
      <c r="X40">
        <v>38</v>
      </c>
      <c r="Y40" t="s">
        <v>50</v>
      </c>
      <c r="Z40" t="s">
        <v>97</v>
      </c>
      <c r="AB40">
        <v>38</v>
      </c>
      <c r="AC40" t="s">
        <v>373</v>
      </c>
      <c r="AD40" t="s">
        <v>96</v>
      </c>
      <c r="AF40">
        <v>38</v>
      </c>
      <c r="AG40" t="s">
        <v>415</v>
      </c>
      <c r="AH40" t="s">
        <v>96</v>
      </c>
    </row>
    <row r="41" spans="10:34" x14ac:dyDescent="0.25">
      <c r="P41">
        <v>39</v>
      </c>
      <c r="Q41" t="s">
        <v>79</v>
      </c>
      <c r="R41" t="s">
        <v>96</v>
      </c>
      <c r="T41">
        <v>39</v>
      </c>
      <c r="U41" t="s">
        <v>305</v>
      </c>
      <c r="V41" t="s">
        <v>97</v>
      </c>
      <c r="X41">
        <v>39</v>
      </c>
      <c r="Y41" t="s">
        <v>51</v>
      </c>
      <c r="Z41" t="s">
        <v>97</v>
      </c>
      <c r="AB41">
        <v>39</v>
      </c>
      <c r="AC41" t="s">
        <v>374</v>
      </c>
      <c r="AD41" t="s">
        <v>96</v>
      </c>
      <c r="AF41">
        <v>39</v>
      </c>
      <c r="AG41" t="s">
        <v>416</v>
      </c>
      <c r="AH41" t="s">
        <v>96</v>
      </c>
    </row>
    <row r="42" spans="10:34" x14ac:dyDescent="0.25">
      <c r="P42">
        <v>40</v>
      </c>
      <c r="Q42" t="s">
        <v>247</v>
      </c>
      <c r="R42" t="s">
        <v>96</v>
      </c>
      <c r="T42">
        <v>40</v>
      </c>
      <c r="U42" t="s">
        <v>306</v>
      </c>
      <c r="V42" t="s">
        <v>97</v>
      </c>
      <c r="X42">
        <v>40</v>
      </c>
      <c r="Y42" t="s">
        <v>52</v>
      </c>
      <c r="Z42" t="s">
        <v>97</v>
      </c>
      <c r="AB42">
        <v>40</v>
      </c>
      <c r="AC42" t="s">
        <v>228</v>
      </c>
      <c r="AD42" t="s">
        <v>96</v>
      </c>
      <c r="AF42">
        <v>40</v>
      </c>
      <c r="AG42" t="s">
        <v>417</v>
      </c>
      <c r="AH42" t="s">
        <v>96</v>
      </c>
    </row>
    <row r="43" spans="10:34" x14ac:dyDescent="0.25">
      <c r="P43">
        <v>41</v>
      </c>
      <c r="Q43" t="s">
        <v>248</v>
      </c>
      <c r="R43" t="s">
        <v>96</v>
      </c>
      <c r="T43">
        <v>41</v>
      </c>
      <c r="U43" t="s">
        <v>307</v>
      </c>
      <c r="V43" t="s">
        <v>97</v>
      </c>
      <c r="X43">
        <v>41</v>
      </c>
      <c r="Y43" t="s">
        <v>53</v>
      </c>
      <c r="Z43" t="s">
        <v>97</v>
      </c>
      <c r="AB43">
        <v>41</v>
      </c>
      <c r="AC43" t="s">
        <v>375</v>
      </c>
      <c r="AD43" t="s">
        <v>96</v>
      </c>
      <c r="AF43">
        <v>41</v>
      </c>
      <c r="AG43" t="s">
        <v>418</v>
      </c>
      <c r="AH43" t="s">
        <v>97</v>
      </c>
    </row>
    <row r="44" spans="10:34" x14ac:dyDescent="0.25">
      <c r="P44">
        <v>42</v>
      </c>
      <c r="Q44" t="s">
        <v>86</v>
      </c>
      <c r="R44" t="s">
        <v>97</v>
      </c>
      <c r="T44">
        <v>42</v>
      </c>
      <c r="U44" t="s">
        <v>308</v>
      </c>
      <c r="V44" t="s">
        <v>97</v>
      </c>
      <c r="X44">
        <v>42</v>
      </c>
      <c r="Y44" t="s">
        <v>54</v>
      </c>
      <c r="Z44" t="s">
        <v>97</v>
      </c>
      <c r="AB44">
        <v>42</v>
      </c>
      <c r="AC44" t="s">
        <v>376</v>
      </c>
      <c r="AD44" t="s">
        <v>96</v>
      </c>
      <c r="AF44">
        <v>42</v>
      </c>
      <c r="AG44" t="s">
        <v>419</v>
      </c>
      <c r="AH44" t="s">
        <v>97</v>
      </c>
    </row>
    <row r="45" spans="10:34" x14ac:dyDescent="0.25">
      <c r="P45">
        <v>43</v>
      </c>
      <c r="Q45" t="s">
        <v>249</v>
      </c>
      <c r="R45" t="s">
        <v>97</v>
      </c>
      <c r="T45">
        <v>43</v>
      </c>
      <c r="U45" t="s">
        <v>309</v>
      </c>
      <c r="V45" t="s">
        <v>97</v>
      </c>
      <c r="X45">
        <v>43</v>
      </c>
      <c r="Y45" t="s">
        <v>55</v>
      </c>
      <c r="Z45" t="s">
        <v>97</v>
      </c>
      <c r="AB45">
        <v>43</v>
      </c>
      <c r="AC45" t="s">
        <v>377</v>
      </c>
      <c r="AD45" t="s">
        <v>96</v>
      </c>
      <c r="AF45">
        <v>43</v>
      </c>
      <c r="AG45" t="s">
        <v>420</v>
      </c>
      <c r="AH45" t="s">
        <v>97</v>
      </c>
    </row>
    <row r="46" spans="10:34" x14ac:dyDescent="0.25">
      <c r="P46">
        <v>44</v>
      </c>
      <c r="Q46" t="s">
        <v>87</v>
      </c>
      <c r="R46" t="s">
        <v>97</v>
      </c>
      <c r="T46">
        <v>44</v>
      </c>
      <c r="U46" t="s">
        <v>310</v>
      </c>
      <c r="V46" t="s">
        <v>97</v>
      </c>
      <c r="X46">
        <v>44</v>
      </c>
      <c r="Y46" t="s">
        <v>56</v>
      </c>
      <c r="Z46" t="s">
        <v>97</v>
      </c>
      <c r="AB46">
        <v>44</v>
      </c>
      <c r="AC46" t="s">
        <v>378</v>
      </c>
      <c r="AD46" t="s">
        <v>96</v>
      </c>
      <c r="AF46">
        <v>44</v>
      </c>
      <c r="AG46" t="s">
        <v>421</v>
      </c>
      <c r="AH46" t="s">
        <v>97</v>
      </c>
    </row>
    <row r="47" spans="10:34" x14ac:dyDescent="0.25">
      <c r="P47">
        <v>45</v>
      </c>
      <c r="Q47" t="s">
        <v>88</v>
      </c>
      <c r="R47" t="s">
        <v>97</v>
      </c>
      <c r="T47">
        <v>45</v>
      </c>
      <c r="U47" t="s">
        <v>311</v>
      </c>
      <c r="V47" t="s">
        <v>97</v>
      </c>
      <c r="X47">
        <v>45</v>
      </c>
      <c r="Y47" t="s">
        <v>57</v>
      </c>
      <c r="Z47" t="s">
        <v>97</v>
      </c>
      <c r="AB47">
        <v>45</v>
      </c>
      <c r="AC47" t="s">
        <v>379</v>
      </c>
      <c r="AD47" t="s">
        <v>96</v>
      </c>
      <c r="AF47">
        <v>45</v>
      </c>
      <c r="AG47" t="s">
        <v>422</v>
      </c>
      <c r="AH47" t="s">
        <v>97</v>
      </c>
    </row>
    <row r="48" spans="10:34" x14ac:dyDescent="0.25">
      <c r="P48">
        <v>46</v>
      </c>
      <c r="Q48" t="s">
        <v>90</v>
      </c>
      <c r="R48" t="s">
        <v>97</v>
      </c>
      <c r="T48">
        <v>46</v>
      </c>
      <c r="U48" t="s">
        <v>312</v>
      </c>
      <c r="V48" t="s">
        <v>97</v>
      </c>
      <c r="X48">
        <v>46</v>
      </c>
      <c r="Y48" t="s">
        <v>58</v>
      </c>
      <c r="Z48" t="s">
        <v>97</v>
      </c>
      <c r="AB48">
        <v>46</v>
      </c>
      <c r="AC48" t="s">
        <v>380</v>
      </c>
      <c r="AD48" t="s">
        <v>96</v>
      </c>
      <c r="AF48">
        <v>46</v>
      </c>
      <c r="AG48" t="s">
        <v>423</v>
      </c>
      <c r="AH48" t="s">
        <v>97</v>
      </c>
    </row>
    <row r="49" spans="16:34" x14ac:dyDescent="0.25">
      <c r="P49">
        <v>47</v>
      </c>
      <c r="Q49" t="s">
        <v>89</v>
      </c>
      <c r="R49" t="s">
        <v>97</v>
      </c>
      <c r="T49">
        <v>47</v>
      </c>
      <c r="U49" t="s">
        <v>313</v>
      </c>
      <c r="V49" t="s">
        <v>97</v>
      </c>
      <c r="X49">
        <v>47</v>
      </c>
      <c r="Y49" t="s">
        <v>59</v>
      </c>
      <c r="Z49" t="s">
        <v>97</v>
      </c>
      <c r="AB49">
        <v>47</v>
      </c>
      <c r="AC49" t="s">
        <v>381</v>
      </c>
      <c r="AD49" t="s">
        <v>96</v>
      </c>
      <c r="AF49">
        <v>47</v>
      </c>
      <c r="AG49" t="s">
        <v>424</v>
      </c>
      <c r="AH49" t="s">
        <v>97</v>
      </c>
    </row>
    <row r="50" spans="16:34" x14ac:dyDescent="0.25">
      <c r="P50">
        <v>48</v>
      </c>
      <c r="Q50" t="s">
        <v>91</v>
      </c>
      <c r="R50" t="s">
        <v>97</v>
      </c>
      <c r="T50">
        <v>48</v>
      </c>
      <c r="U50" t="s">
        <v>314</v>
      </c>
      <c r="V50" t="s">
        <v>97</v>
      </c>
      <c r="X50">
        <v>48</v>
      </c>
      <c r="Y50" t="s">
        <v>60</v>
      </c>
      <c r="Z50" t="s">
        <v>97</v>
      </c>
      <c r="AB50">
        <v>48</v>
      </c>
      <c r="AC50" t="s">
        <v>382</v>
      </c>
      <c r="AF50">
        <v>48</v>
      </c>
      <c r="AG50" t="s">
        <v>425</v>
      </c>
      <c r="AH50" t="s">
        <v>97</v>
      </c>
    </row>
    <row r="51" spans="16:34" x14ac:dyDescent="0.25">
      <c r="P51">
        <v>49</v>
      </c>
      <c r="Q51" t="s">
        <v>92</v>
      </c>
      <c r="R51" t="s">
        <v>97</v>
      </c>
      <c r="T51">
        <v>49</v>
      </c>
      <c r="U51" t="s">
        <v>315</v>
      </c>
      <c r="V51" t="s">
        <v>97</v>
      </c>
      <c r="X51">
        <v>49</v>
      </c>
      <c r="Y51" t="s">
        <v>61</v>
      </c>
      <c r="Z51" t="s">
        <v>97</v>
      </c>
      <c r="AB51">
        <v>49</v>
      </c>
      <c r="AC51" t="s">
        <v>382</v>
      </c>
      <c r="AF51">
        <v>49</v>
      </c>
      <c r="AG51" t="s">
        <v>426</v>
      </c>
      <c r="AH51" t="s">
        <v>97</v>
      </c>
    </row>
    <row r="52" spans="16:34" x14ac:dyDescent="0.25">
      <c r="P52">
        <v>50</v>
      </c>
      <c r="Q52" t="s">
        <v>93</v>
      </c>
      <c r="R52" t="s">
        <v>97</v>
      </c>
      <c r="T52">
        <v>50</v>
      </c>
      <c r="U52" t="s">
        <v>316</v>
      </c>
      <c r="V52" t="s">
        <v>97</v>
      </c>
      <c r="X52">
        <v>50</v>
      </c>
      <c r="Y52" t="s">
        <v>62</v>
      </c>
      <c r="Z52" t="s">
        <v>97</v>
      </c>
      <c r="AB52">
        <v>50</v>
      </c>
      <c r="AC52" t="s">
        <v>382</v>
      </c>
      <c r="AF52">
        <v>50</v>
      </c>
      <c r="AG52" t="s">
        <v>427</v>
      </c>
      <c r="AH52" t="s">
        <v>97</v>
      </c>
    </row>
    <row r="53" spans="16:34" x14ac:dyDescent="0.25">
      <c r="P53">
        <v>51</v>
      </c>
      <c r="Q53" t="s">
        <v>94</v>
      </c>
      <c r="R53" t="s">
        <v>97</v>
      </c>
      <c r="T53">
        <v>51</v>
      </c>
      <c r="U53" t="s">
        <v>317</v>
      </c>
      <c r="V53" t="s">
        <v>97</v>
      </c>
      <c r="X53">
        <v>51</v>
      </c>
      <c r="Y53" t="s">
        <v>63</v>
      </c>
      <c r="Z53" t="s">
        <v>97</v>
      </c>
      <c r="AB53">
        <v>51</v>
      </c>
      <c r="AC53" t="s">
        <v>492</v>
      </c>
      <c r="AD53" t="s">
        <v>97</v>
      </c>
      <c r="AF53">
        <v>51</v>
      </c>
      <c r="AG53" t="s">
        <v>428</v>
      </c>
      <c r="AH53" t="s">
        <v>97</v>
      </c>
    </row>
    <row r="54" spans="16:34" x14ac:dyDescent="0.25">
      <c r="P54">
        <v>52</v>
      </c>
      <c r="Q54" t="s">
        <v>250</v>
      </c>
      <c r="R54" t="s">
        <v>97</v>
      </c>
      <c r="T54">
        <v>52</v>
      </c>
      <c r="U54" t="s">
        <v>206</v>
      </c>
      <c r="V54" t="s">
        <v>97</v>
      </c>
      <c r="X54">
        <v>52</v>
      </c>
      <c r="Y54" t="s">
        <v>64</v>
      </c>
      <c r="Z54" t="s">
        <v>97</v>
      </c>
      <c r="AB54">
        <v>52</v>
      </c>
      <c r="AC54" t="s">
        <v>493</v>
      </c>
      <c r="AD54" t="s">
        <v>97</v>
      </c>
      <c r="AF54">
        <v>52</v>
      </c>
      <c r="AG54" t="s">
        <v>429</v>
      </c>
      <c r="AH54" t="s">
        <v>97</v>
      </c>
    </row>
    <row r="55" spans="16:34" x14ac:dyDescent="0.25">
      <c r="P55">
        <v>53</v>
      </c>
      <c r="Q55" t="s">
        <v>251</v>
      </c>
      <c r="R55" t="s">
        <v>97</v>
      </c>
      <c r="T55">
        <v>53</v>
      </c>
      <c r="U55" t="s">
        <v>318</v>
      </c>
      <c r="V55" t="s">
        <v>97</v>
      </c>
      <c r="X55">
        <v>53</v>
      </c>
      <c r="Y55" t="s">
        <v>65</v>
      </c>
      <c r="Z55" t="s">
        <v>97</v>
      </c>
      <c r="AB55">
        <v>53</v>
      </c>
      <c r="AC55" t="s">
        <v>80</v>
      </c>
      <c r="AD55" t="s">
        <v>97</v>
      </c>
      <c r="AF55">
        <v>53</v>
      </c>
      <c r="AG55" t="s">
        <v>206</v>
      </c>
      <c r="AH55" t="s">
        <v>97</v>
      </c>
    </row>
    <row r="56" spans="16:34" x14ac:dyDescent="0.25">
      <c r="P56">
        <v>54</v>
      </c>
      <c r="Q56" t="s">
        <v>252</v>
      </c>
      <c r="R56" t="s">
        <v>97</v>
      </c>
      <c r="T56">
        <v>54</v>
      </c>
      <c r="U56" t="s">
        <v>319</v>
      </c>
      <c r="V56" t="s">
        <v>97</v>
      </c>
      <c r="X56">
        <v>54</v>
      </c>
      <c r="Y56" t="s">
        <v>66</v>
      </c>
      <c r="Z56" t="s">
        <v>97</v>
      </c>
      <c r="AB56">
        <v>54</v>
      </c>
      <c r="AC56" t="s">
        <v>494</v>
      </c>
      <c r="AD56" t="s">
        <v>97</v>
      </c>
      <c r="AF56">
        <v>54</v>
      </c>
      <c r="AG56" t="s">
        <v>430</v>
      </c>
      <c r="AH56" t="s">
        <v>97</v>
      </c>
    </row>
    <row r="57" spans="16:34" x14ac:dyDescent="0.25">
      <c r="P57">
        <v>55</v>
      </c>
      <c r="Q57" t="s">
        <v>253</v>
      </c>
      <c r="R57" t="s">
        <v>97</v>
      </c>
      <c r="T57">
        <v>55</v>
      </c>
      <c r="U57" t="s">
        <v>320</v>
      </c>
      <c r="V57" t="s">
        <v>97</v>
      </c>
      <c r="X57">
        <v>55</v>
      </c>
      <c r="Y57" t="s">
        <v>67</v>
      </c>
      <c r="Z57" t="s">
        <v>97</v>
      </c>
      <c r="AB57">
        <v>55</v>
      </c>
      <c r="AC57" t="s">
        <v>495</v>
      </c>
      <c r="AD57" t="s">
        <v>97</v>
      </c>
      <c r="AF57">
        <v>55</v>
      </c>
      <c r="AG57" t="s">
        <v>431</v>
      </c>
      <c r="AH57" t="s">
        <v>97</v>
      </c>
    </row>
    <row r="58" spans="16:34" x14ac:dyDescent="0.25">
      <c r="P58">
        <v>56</v>
      </c>
      <c r="Q58" t="s">
        <v>254</v>
      </c>
      <c r="R58" t="s">
        <v>97</v>
      </c>
      <c r="T58">
        <v>56</v>
      </c>
      <c r="U58" t="s">
        <v>321</v>
      </c>
      <c r="V58" t="s">
        <v>97</v>
      </c>
      <c r="X58">
        <v>56</v>
      </c>
      <c r="Y58" t="s">
        <v>68</v>
      </c>
      <c r="Z58" t="s">
        <v>97</v>
      </c>
      <c r="AB58">
        <v>56</v>
      </c>
      <c r="AC58" t="s">
        <v>496</v>
      </c>
      <c r="AD58" t="s">
        <v>97</v>
      </c>
      <c r="AF58">
        <v>56</v>
      </c>
      <c r="AG58" t="s">
        <v>260</v>
      </c>
      <c r="AH58" t="s">
        <v>97</v>
      </c>
    </row>
    <row r="59" spans="16:34" x14ac:dyDescent="0.25">
      <c r="P59">
        <v>57</v>
      </c>
      <c r="Q59" t="s">
        <v>255</v>
      </c>
      <c r="R59" t="s">
        <v>97</v>
      </c>
      <c r="T59">
        <v>57</v>
      </c>
      <c r="U59" t="s">
        <v>322</v>
      </c>
      <c r="V59" t="s">
        <v>97</v>
      </c>
      <c r="X59">
        <v>57</v>
      </c>
      <c r="Y59" t="s">
        <v>69</v>
      </c>
      <c r="Z59" t="s">
        <v>97</v>
      </c>
      <c r="AB59">
        <v>57</v>
      </c>
      <c r="AC59" t="s">
        <v>497</v>
      </c>
      <c r="AD59" t="s">
        <v>97</v>
      </c>
      <c r="AF59">
        <v>57</v>
      </c>
      <c r="AG59" t="s">
        <v>432</v>
      </c>
      <c r="AH59" t="s">
        <v>97</v>
      </c>
    </row>
    <row r="60" spans="16:34" x14ac:dyDescent="0.25">
      <c r="P60">
        <v>58</v>
      </c>
      <c r="Q60" t="s">
        <v>256</v>
      </c>
      <c r="R60" t="s">
        <v>97</v>
      </c>
      <c r="T60">
        <v>58</v>
      </c>
      <c r="U60" t="s">
        <v>323</v>
      </c>
      <c r="V60" t="s">
        <v>97</v>
      </c>
      <c r="X60">
        <v>58</v>
      </c>
      <c r="Y60" t="s">
        <v>70</v>
      </c>
      <c r="Z60" t="s">
        <v>97</v>
      </c>
      <c r="AB60">
        <v>58</v>
      </c>
      <c r="AC60" t="s">
        <v>498</v>
      </c>
      <c r="AD60" t="s">
        <v>97</v>
      </c>
      <c r="AF60">
        <v>58</v>
      </c>
      <c r="AG60" t="s">
        <v>433</v>
      </c>
      <c r="AH60" t="s">
        <v>97</v>
      </c>
    </row>
    <row r="61" spans="16:34" x14ac:dyDescent="0.25">
      <c r="P61">
        <v>59</v>
      </c>
      <c r="Q61" t="s">
        <v>257</v>
      </c>
      <c r="R61" t="s">
        <v>97</v>
      </c>
      <c r="T61">
        <v>59</v>
      </c>
      <c r="U61" t="s">
        <v>324</v>
      </c>
      <c r="V61" t="s">
        <v>97</v>
      </c>
      <c r="X61">
        <v>59</v>
      </c>
      <c r="Y61" t="s">
        <v>71</v>
      </c>
      <c r="Z61" t="s">
        <v>97</v>
      </c>
      <c r="AB61">
        <v>59</v>
      </c>
      <c r="AC61" t="s">
        <v>499</v>
      </c>
      <c r="AD61" t="s">
        <v>97</v>
      </c>
      <c r="AF61">
        <v>59</v>
      </c>
      <c r="AG61" t="s">
        <v>434</v>
      </c>
      <c r="AH61" t="s">
        <v>97</v>
      </c>
    </row>
    <row r="62" spans="16:34" x14ac:dyDescent="0.25">
      <c r="P62">
        <v>60</v>
      </c>
      <c r="Q62" t="s">
        <v>258</v>
      </c>
      <c r="R62" t="s">
        <v>97</v>
      </c>
      <c r="T62">
        <v>60</v>
      </c>
      <c r="U62" t="s">
        <v>325</v>
      </c>
      <c r="V62" t="s">
        <v>97</v>
      </c>
      <c r="X62">
        <v>60</v>
      </c>
      <c r="Y62" t="s">
        <v>43</v>
      </c>
      <c r="Z62" t="s">
        <v>97</v>
      </c>
      <c r="AB62">
        <v>60</v>
      </c>
      <c r="AC62" t="s">
        <v>382</v>
      </c>
      <c r="AD62" t="s">
        <v>97</v>
      </c>
      <c r="AF62">
        <v>60</v>
      </c>
      <c r="AG62" t="s">
        <v>435</v>
      </c>
      <c r="AH62" t="s">
        <v>97</v>
      </c>
    </row>
    <row r="63" spans="16:34" x14ac:dyDescent="0.25">
      <c r="P63">
        <v>61</v>
      </c>
      <c r="Q63" t="s">
        <v>259</v>
      </c>
      <c r="R63" t="s">
        <v>97</v>
      </c>
      <c r="T63">
        <v>61</v>
      </c>
      <c r="U63" t="s">
        <v>326</v>
      </c>
      <c r="V63" t="s">
        <v>97</v>
      </c>
      <c r="X63">
        <v>61</v>
      </c>
      <c r="Y63" t="s">
        <v>72</v>
      </c>
      <c r="Z63" t="s">
        <v>97</v>
      </c>
      <c r="AB63">
        <v>61</v>
      </c>
      <c r="AC63" t="s">
        <v>382</v>
      </c>
      <c r="AD63" t="s">
        <v>97</v>
      </c>
      <c r="AF63">
        <v>61</v>
      </c>
      <c r="AG63" t="s">
        <v>436</v>
      </c>
      <c r="AH63" t="s">
        <v>97</v>
      </c>
    </row>
    <row r="64" spans="16:34" x14ac:dyDescent="0.25">
      <c r="P64">
        <v>62</v>
      </c>
      <c r="Q64" t="s">
        <v>260</v>
      </c>
      <c r="R64" t="s">
        <v>97</v>
      </c>
      <c r="T64">
        <v>62</v>
      </c>
      <c r="U64" t="s">
        <v>283</v>
      </c>
      <c r="V64" t="s">
        <v>97</v>
      </c>
      <c r="X64">
        <v>62</v>
      </c>
      <c r="Y64" t="s">
        <v>73</v>
      </c>
      <c r="Z64" t="s">
        <v>97</v>
      </c>
      <c r="AB64">
        <v>62</v>
      </c>
      <c r="AC64" t="s">
        <v>382</v>
      </c>
      <c r="AD64" t="s">
        <v>97</v>
      </c>
      <c r="AF64">
        <v>62</v>
      </c>
      <c r="AG64" t="s">
        <v>437</v>
      </c>
      <c r="AH64" t="s">
        <v>97</v>
      </c>
    </row>
    <row r="65" spans="16:34" x14ac:dyDescent="0.25">
      <c r="P65">
        <v>63</v>
      </c>
      <c r="Q65" t="s">
        <v>261</v>
      </c>
      <c r="R65" t="s">
        <v>97</v>
      </c>
      <c r="T65">
        <v>63</v>
      </c>
      <c r="U65" t="s">
        <v>327</v>
      </c>
      <c r="V65" t="s">
        <v>97</v>
      </c>
      <c r="X65">
        <v>63</v>
      </c>
      <c r="Y65" t="s">
        <v>74</v>
      </c>
      <c r="Z65" t="s">
        <v>97</v>
      </c>
      <c r="AB65">
        <v>63</v>
      </c>
      <c r="AC65" t="s">
        <v>500</v>
      </c>
      <c r="AD65" t="s">
        <v>97</v>
      </c>
      <c r="AF65">
        <v>63</v>
      </c>
      <c r="AG65" t="s">
        <v>438</v>
      </c>
      <c r="AH65" t="s">
        <v>97</v>
      </c>
    </row>
    <row r="66" spans="16:34" x14ac:dyDescent="0.25">
      <c r="P66">
        <v>64</v>
      </c>
      <c r="Q66" t="s">
        <v>262</v>
      </c>
      <c r="R66" t="s">
        <v>97</v>
      </c>
      <c r="T66">
        <v>64</v>
      </c>
      <c r="U66" t="s">
        <v>328</v>
      </c>
      <c r="V66" t="s">
        <v>97</v>
      </c>
      <c r="X66">
        <v>64</v>
      </c>
      <c r="Y66" t="s">
        <v>75</v>
      </c>
      <c r="Z66" t="s">
        <v>97</v>
      </c>
      <c r="AB66">
        <v>64</v>
      </c>
      <c r="AC66" t="s">
        <v>501</v>
      </c>
      <c r="AD66" t="s">
        <v>97</v>
      </c>
      <c r="AF66">
        <v>64</v>
      </c>
      <c r="AG66" t="s">
        <v>439</v>
      </c>
      <c r="AH66" t="s">
        <v>97</v>
      </c>
    </row>
    <row r="67" spans="16:34" x14ac:dyDescent="0.25">
      <c r="P67">
        <v>65</v>
      </c>
      <c r="Q67" t="s">
        <v>263</v>
      </c>
      <c r="R67" t="s">
        <v>97</v>
      </c>
      <c r="T67">
        <v>65</v>
      </c>
      <c r="U67" t="s">
        <v>329</v>
      </c>
      <c r="V67" t="s">
        <v>97</v>
      </c>
      <c r="X67">
        <v>65</v>
      </c>
      <c r="Y67" t="s">
        <v>76</v>
      </c>
      <c r="Z67" t="s">
        <v>97</v>
      </c>
      <c r="AB67">
        <v>65</v>
      </c>
      <c r="AC67" t="s">
        <v>502</v>
      </c>
      <c r="AD67" t="s">
        <v>97</v>
      </c>
      <c r="AF67">
        <v>65</v>
      </c>
      <c r="AG67" t="s">
        <v>440</v>
      </c>
      <c r="AH67" t="s">
        <v>97</v>
      </c>
    </row>
    <row r="68" spans="16:34" x14ac:dyDescent="0.25">
      <c r="P68">
        <v>66</v>
      </c>
      <c r="Q68" t="s">
        <v>100</v>
      </c>
      <c r="R68" t="s">
        <v>97</v>
      </c>
      <c r="T68">
        <v>66</v>
      </c>
      <c r="U68" t="s">
        <v>330</v>
      </c>
      <c r="V68" t="s">
        <v>97</v>
      </c>
      <c r="X68">
        <v>66</v>
      </c>
      <c r="Y68" t="s">
        <v>77</v>
      </c>
      <c r="Z68" t="s">
        <v>97</v>
      </c>
      <c r="AB68">
        <v>66</v>
      </c>
      <c r="AC68" t="s">
        <v>503</v>
      </c>
      <c r="AD68" t="s">
        <v>97</v>
      </c>
      <c r="AF68">
        <v>66</v>
      </c>
      <c r="AG68" t="s">
        <v>441</v>
      </c>
      <c r="AH68" t="s">
        <v>97</v>
      </c>
    </row>
    <row r="69" spans="16:34" x14ac:dyDescent="0.25">
      <c r="P69">
        <v>67</v>
      </c>
      <c r="Q69" t="s">
        <v>264</v>
      </c>
      <c r="R69" t="s">
        <v>97</v>
      </c>
      <c r="T69">
        <v>67</v>
      </c>
      <c r="U69" t="s">
        <v>331</v>
      </c>
      <c r="V69" t="s">
        <v>97</v>
      </c>
      <c r="X69">
        <v>67</v>
      </c>
      <c r="Y69" t="s">
        <v>78</v>
      </c>
      <c r="Z69" t="s">
        <v>97</v>
      </c>
      <c r="AB69">
        <v>67</v>
      </c>
      <c r="AC69" t="s">
        <v>504</v>
      </c>
      <c r="AD69" t="s">
        <v>97</v>
      </c>
      <c r="AF69">
        <v>67</v>
      </c>
      <c r="AG69" t="s">
        <v>442</v>
      </c>
      <c r="AH69" t="s">
        <v>97</v>
      </c>
    </row>
    <row r="70" spans="16:34" x14ac:dyDescent="0.25">
      <c r="P70">
        <v>68</v>
      </c>
      <c r="Q70" t="s">
        <v>265</v>
      </c>
      <c r="R70" t="s">
        <v>97</v>
      </c>
      <c r="T70">
        <v>68</v>
      </c>
      <c r="U70" t="s">
        <v>332</v>
      </c>
      <c r="V70" t="s">
        <v>97</v>
      </c>
      <c r="X70">
        <v>68</v>
      </c>
      <c r="Y70" t="s">
        <v>79</v>
      </c>
      <c r="Z70" t="s">
        <v>97</v>
      </c>
      <c r="AB70">
        <v>68</v>
      </c>
      <c r="AC70" t="s">
        <v>505</v>
      </c>
      <c r="AD70" t="s">
        <v>97</v>
      </c>
      <c r="AF70">
        <v>68</v>
      </c>
      <c r="AG70" t="s">
        <v>443</v>
      </c>
      <c r="AH70" t="s">
        <v>97</v>
      </c>
    </row>
    <row r="71" spans="16:34" x14ac:dyDescent="0.25">
      <c r="P71">
        <v>69</v>
      </c>
      <c r="Q71" t="s">
        <v>266</v>
      </c>
      <c r="R71" t="s">
        <v>97</v>
      </c>
      <c r="T71">
        <v>69</v>
      </c>
      <c r="U71" t="s">
        <v>333</v>
      </c>
      <c r="V71" t="s">
        <v>97</v>
      </c>
      <c r="X71">
        <v>69</v>
      </c>
      <c r="Y71" t="s">
        <v>80</v>
      </c>
      <c r="Z71" t="s">
        <v>97</v>
      </c>
      <c r="AB71">
        <v>69</v>
      </c>
      <c r="AC71" t="s">
        <v>506</v>
      </c>
      <c r="AD71" t="s">
        <v>97</v>
      </c>
      <c r="AF71">
        <v>69</v>
      </c>
      <c r="AG71" t="s">
        <v>317</v>
      </c>
      <c r="AH71" t="s">
        <v>97</v>
      </c>
    </row>
    <row r="72" spans="16:34" x14ac:dyDescent="0.25">
      <c r="P72">
        <v>70</v>
      </c>
      <c r="Q72" t="s">
        <v>267</v>
      </c>
      <c r="R72" t="s">
        <v>97</v>
      </c>
      <c r="T72">
        <v>70</v>
      </c>
      <c r="U72" t="s">
        <v>334</v>
      </c>
      <c r="V72" t="s">
        <v>97</v>
      </c>
      <c r="X72">
        <v>70</v>
      </c>
      <c r="Y72" t="s">
        <v>81</v>
      </c>
      <c r="Z72" t="s">
        <v>97</v>
      </c>
      <c r="AB72">
        <v>70</v>
      </c>
      <c r="AC72" t="s">
        <v>507</v>
      </c>
      <c r="AD72" t="s">
        <v>97</v>
      </c>
      <c r="AF72">
        <v>70</v>
      </c>
      <c r="AG72" t="s">
        <v>444</v>
      </c>
      <c r="AH72" t="s">
        <v>97</v>
      </c>
    </row>
    <row r="73" spans="16:34" x14ac:dyDescent="0.25">
      <c r="P73">
        <v>71</v>
      </c>
      <c r="Q73" t="s">
        <v>87</v>
      </c>
      <c r="R73" t="s">
        <v>97</v>
      </c>
      <c r="T73">
        <v>71</v>
      </c>
      <c r="U73" t="s">
        <v>98</v>
      </c>
      <c r="V73" t="s">
        <v>97</v>
      </c>
      <c r="AB73">
        <v>71</v>
      </c>
      <c r="AC73" t="s">
        <v>508</v>
      </c>
      <c r="AD73" t="s">
        <v>97</v>
      </c>
      <c r="AF73">
        <v>71</v>
      </c>
      <c r="AG73" t="s">
        <v>445</v>
      </c>
      <c r="AH73" t="s">
        <v>97</v>
      </c>
    </row>
    <row r="74" spans="16:34" x14ac:dyDescent="0.25">
      <c r="T74">
        <v>72</v>
      </c>
      <c r="U74" t="s">
        <v>99</v>
      </c>
      <c r="V74" t="s">
        <v>97</v>
      </c>
      <c r="AB74">
        <v>72</v>
      </c>
      <c r="AC74" t="s">
        <v>382</v>
      </c>
      <c r="AD74" t="s">
        <v>97</v>
      </c>
      <c r="AF74">
        <v>72</v>
      </c>
      <c r="AG74" t="s">
        <v>379</v>
      </c>
      <c r="AH74" t="s">
        <v>97</v>
      </c>
    </row>
    <row r="75" spans="16:34" x14ac:dyDescent="0.25">
      <c r="T75">
        <v>73</v>
      </c>
      <c r="U75" t="s">
        <v>100</v>
      </c>
      <c r="V75" t="s">
        <v>97</v>
      </c>
      <c r="AB75">
        <v>73</v>
      </c>
      <c r="AC75" t="s">
        <v>509</v>
      </c>
      <c r="AD75" t="s">
        <v>97</v>
      </c>
      <c r="AF75">
        <v>73</v>
      </c>
      <c r="AG75" t="s">
        <v>446</v>
      </c>
      <c r="AH75" t="s">
        <v>97</v>
      </c>
    </row>
    <row r="76" spans="16:34" x14ac:dyDescent="0.25">
      <c r="T76">
        <v>74</v>
      </c>
      <c r="U76" t="s">
        <v>335</v>
      </c>
      <c r="V76" t="s">
        <v>97</v>
      </c>
      <c r="AB76">
        <v>74</v>
      </c>
      <c r="AC76" t="s">
        <v>228</v>
      </c>
      <c r="AD76" t="s">
        <v>97</v>
      </c>
      <c r="AF76">
        <v>74</v>
      </c>
      <c r="AG76" t="s">
        <v>447</v>
      </c>
      <c r="AH76" t="s">
        <v>97</v>
      </c>
    </row>
    <row r="77" spans="16:34" x14ac:dyDescent="0.25">
      <c r="T77">
        <v>75</v>
      </c>
      <c r="U77" t="s">
        <v>101</v>
      </c>
      <c r="V77" t="s">
        <v>97</v>
      </c>
      <c r="AB77">
        <v>75</v>
      </c>
      <c r="AC77" t="s">
        <v>510</v>
      </c>
      <c r="AD77" t="s">
        <v>97</v>
      </c>
      <c r="AF77">
        <v>75</v>
      </c>
      <c r="AG77" t="s">
        <v>448</v>
      </c>
      <c r="AH77" t="s">
        <v>97</v>
      </c>
    </row>
    <row r="78" spans="16:34" x14ac:dyDescent="0.25">
      <c r="AB78">
        <v>76</v>
      </c>
      <c r="AC78" t="s">
        <v>511</v>
      </c>
      <c r="AD78" t="s">
        <v>97</v>
      </c>
      <c r="AF78">
        <v>76</v>
      </c>
      <c r="AG78" t="s">
        <v>449</v>
      </c>
      <c r="AH78" t="s">
        <v>97</v>
      </c>
    </row>
    <row r="79" spans="16:34" x14ac:dyDescent="0.25">
      <c r="AB79">
        <v>77</v>
      </c>
      <c r="AC79" t="s">
        <v>341</v>
      </c>
      <c r="AD79" t="s">
        <v>97</v>
      </c>
      <c r="AF79">
        <v>77</v>
      </c>
      <c r="AG79" t="s">
        <v>450</v>
      </c>
      <c r="AH79" t="s">
        <v>97</v>
      </c>
    </row>
    <row r="80" spans="16:34" x14ac:dyDescent="0.25">
      <c r="AB80">
        <v>78</v>
      </c>
      <c r="AC80" t="s">
        <v>360</v>
      </c>
      <c r="AD80" t="s">
        <v>97</v>
      </c>
      <c r="AF80">
        <v>78</v>
      </c>
      <c r="AG80" t="s">
        <v>451</v>
      </c>
      <c r="AH80" t="s">
        <v>97</v>
      </c>
    </row>
    <row r="81" spans="28:34" x14ac:dyDescent="0.25">
      <c r="AB81">
        <v>79</v>
      </c>
      <c r="AC81" t="s">
        <v>38</v>
      </c>
      <c r="AD81" t="s">
        <v>97</v>
      </c>
      <c r="AF81">
        <v>79</v>
      </c>
      <c r="AG81" t="s">
        <v>452</v>
      </c>
      <c r="AH81" t="s">
        <v>97</v>
      </c>
    </row>
    <row r="82" spans="28:34" x14ac:dyDescent="0.25">
      <c r="AB82">
        <v>80</v>
      </c>
      <c r="AC82" t="s">
        <v>512</v>
      </c>
      <c r="AD82" t="s">
        <v>97</v>
      </c>
      <c r="AF82">
        <v>80</v>
      </c>
      <c r="AG82" t="s">
        <v>453</v>
      </c>
      <c r="AH82" t="s">
        <v>97</v>
      </c>
    </row>
    <row r="83" spans="28:34" x14ac:dyDescent="0.25">
      <c r="AB83">
        <v>81</v>
      </c>
      <c r="AC83" t="s">
        <v>513</v>
      </c>
      <c r="AD83" t="s">
        <v>97</v>
      </c>
    </row>
    <row r="84" spans="28:34" x14ac:dyDescent="0.25">
      <c r="AB84">
        <v>82</v>
      </c>
      <c r="AC84" t="s">
        <v>382</v>
      </c>
      <c r="AD84" t="s">
        <v>97</v>
      </c>
    </row>
    <row r="85" spans="28:34" x14ac:dyDescent="0.25">
      <c r="AB85">
        <v>83</v>
      </c>
      <c r="AC85" t="s">
        <v>382</v>
      </c>
      <c r="AD85" t="s">
        <v>97</v>
      </c>
    </row>
    <row r="86" spans="28:34" x14ac:dyDescent="0.25">
      <c r="AB86">
        <v>84</v>
      </c>
      <c r="AC86" t="s">
        <v>514</v>
      </c>
      <c r="AD86" t="s">
        <v>97</v>
      </c>
    </row>
    <row r="87" spans="28:34" x14ac:dyDescent="0.25">
      <c r="AB87">
        <v>85</v>
      </c>
      <c r="AC87" t="s">
        <v>515</v>
      </c>
      <c r="AD87" t="s">
        <v>97</v>
      </c>
    </row>
    <row r="88" spans="28:34" x14ac:dyDescent="0.25">
      <c r="AB88">
        <v>86</v>
      </c>
      <c r="AC88" t="s">
        <v>516</v>
      </c>
      <c r="AD88" t="s">
        <v>97</v>
      </c>
    </row>
    <row r="89" spans="28:34" x14ac:dyDescent="0.25">
      <c r="AB89">
        <v>87</v>
      </c>
      <c r="AC89" t="s">
        <v>517</v>
      </c>
      <c r="AD89" t="s">
        <v>97</v>
      </c>
    </row>
    <row r="90" spans="28:34" x14ac:dyDescent="0.25">
      <c r="AB90">
        <v>88</v>
      </c>
      <c r="AC90" t="s">
        <v>508</v>
      </c>
      <c r="AD90" t="s">
        <v>97</v>
      </c>
    </row>
    <row r="91" spans="28:34" x14ac:dyDescent="0.25">
      <c r="AB91">
        <v>89</v>
      </c>
      <c r="AC91" t="s">
        <v>518</v>
      </c>
      <c r="AD91" t="s">
        <v>97</v>
      </c>
    </row>
    <row r="92" spans="28:34" x14ac:dyDescent="0.25">
      <c r="AB92">
        <v>90</v>
      </c>
      <c r="AC92" t="s">
        <v>519</v>
      </c>
      <c r="AD92" t="s">
        <v>97</v>
      </c>
    </row>
    <row r="93" spans="28:34" x14ac:dyDescent="0.25">
      <c r="AB93">
        <v>91</v>
      </c>
      <c r="AC93" t="s">
        <v>520</v>
      </c>
      <c r="AD93" t="s">
        <v>97</v>
      </c>
    </row>
    <row r="94" spans="28:34" x14ac:dyDescent="0.25">
      <c r="AB94">
        <v>92</v>
      </c>
      <c r="AC94" t="s">
        <v>521</v>
      </c>
      <c r="AD94" t="s">
        <v>97</v>
      </c>
    </row>
    <row r="95" spans="28:34" x14ac:dyDescent="0.25">
      <c r="AB95">
        <v>93</v>
      </c>
      <c r="AC95" t="s">
        <v>522</v>
      </c>
      <c r="AD95" t="s">
        <v>97</v>
      </c>
    </row>
    <row r="96" spans="28:34" x14ac:dyDescent="0.25">
      <c r="AB96">
        <v>94</v>
      </c>
      <c r="AC96" t="s">
        <v>523</v>
      </c>
      <c r="AD96" t="s">
        <v>97</v>
      </c>
    </row>
    <row r="97" spans="28:30" x14ac:dyDescent="0.25">
      <c r="AB97">
        <v>95</v>
      </c>
      <c r="AC97" t="s">
        <v>43</v>
      </c>
      <c r="AD97" t="s">
        <v>97</v>
      </c>
    </row>
    <row r="98" spans="28:30" x14ac:dyDescent="0.25">
      <c r="AB98">
        <v>96</v>
      </c>
      <c r="AC98" t="s">
        <v>524</v>
      </c>
      <c r="AD98" t="s">
        <v>97</v>
      </c>
    </row>
    <row r="99" spans="28:30" x14ac:dyDescent="0.25">
      <c r="AB99">
        <v>97</v>
      </c>
      <c r="AC99" t="s">
        <v>525</v>
      </c>
      <c r="AD99" t="s">
        <v>97</v>
      </c>
    </row>
    <row r="100" spans="28:30" x14ac:dyDescent="0.25">
      <c r="AB100">
        <v>98</v>
      </c>
      <c r="AC100" t="s">
        <v>67</v>
      </c>
      <c r="AD100" t="s">
        <v>97</v>
      </c>
    </row>
    <row r="101" spans="28:30" x14ac:dyDescent="0.25">
      <c r="AB101">
        <v>99</v>
      </c>
      <c r="AC101" t="s">
        <v>526</v>
      </c>
      <c r="AD101" t="s">
        <v>97</v>
      </c>
    </row>
    <row r="102" spans="28:30" x14ac:dyDescent="0.25">
      <c r="AB102">
        <v>100</v>
      </c>
      <c r="AC102" t="s">
        <v>527</v>
      </c>
      <c r="AD102" t="s">
        <v>97</v>
      </c>
    </row>
    <row r="103" spans="28:30" x14ac:dyDescent="0.25">
      <c r="AB103">
        <v>101</v>
      </c>
      <c r="AC103" t="s">
        <v>528</v>
      </c>
      <c r="AD103" t="s">
        <v>97</v>
      </c>
    </row>
    <row r="104" spans="28:30" x14ac:dyDescent="0.25">
      <c r="AB104">
        <v>102</v>
      </c>
      <c r="AC104" t="s">
        <v>529</v>
      </c>
      <c r="AD104" t="s">
        <v>97</v>
      </c>
    </row>
    <row r="105" spans="28:30" x14ac:dyDescent="0.25">
      <c r="AB105">
        <v>103</v>
      </c>
      <c r="AC105" t="s">
        <v>530</v>
      </c>
      <c r="AD105" t="s">
        <v>97</v>
      </c>
    </row>
    <row r="106" spans="28:30" x14ac:dyDescent="0.25">
      <c r="AB106">
        <v>104</v>
      </c>
      <c r="AC106" t="s">
        <v>531</v>
      </c>
      <c r="AD106" t="s">
        <v>97</v>
      </c>
    </row>
    <row r="107" spans="28:30" x14ac:dyDescent="0.25">
      <c r="AB107">
        <v>105</v>
      </c>
      <c r="AC107" t="s">
        <v>532</v>
      </c>
      <c r="AD107" t="s">
        <v>97</v>
      </c>
    </row>
    <row r="108" spans="28:30" x14ac:dyDescent="0.25">
      <c r="AB108">
        <v>106</v>
      </c>
      <c r="AC108" t="s">
        <v>533</v>
      </c>
      <c r="AD108" t="s">
        <v>97</v>
      </c>
    </row>
    <row r="109" spans="28:30" x14ac:dyDescent="0.25">
      <c r="AB109">
        <v>107</v>
      </c>
      <c r="AC109" t="s">
        <v>231</v>
      </c>
      <c r="AD109" t="s">
        <v>97</v>
      </c>
    </row>
    <row r="110" spans="28:30" x14ac:dyDescent="0.25">
      <c r="AC110" t="s">
        <v>382</v>
      </c>
    </row>
  </sheetData>
  <mergeCells count="12">
    <mergeCell ref="AJ1:AK1"/>
    <mergeCell ref="AM1:AN1"/>
    <mergeCell ref="T1:V1"/>
    <mergeCell ref="X1:Z1"/>
    <mergeCell ref="AB1:AD1"/>
    <mergeCell ref="AF1:AH1"/>
    <mergeCell ref="P1:R1"/>
    <mergeCell ref="A1:B1"/>
    <mergeCell ref="D1:E1"/>
    <mergeCell ref="G1:H1"/>
    <mergeCell ref="J1:K1"/>
    <mergeCell ref="M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I107"/>
  <sheetViews>
    <sheetView tabSelected="1" zoomScale="85" zoomScaleNormal="85" workbookViewId="0">
      <pane xSplit="2" ySplit="13" topLeftCell="C83" activePane="bottomRight" state="frozen"/>
      <selection pane="topRight" activeCell="C1" sqref="C1"/>
      <selection pane="bottomLeft" activeCell="A14" sqref="A14"/>
      <selection pane="bottomRight" activeCell="B86" sqref="B86"/>
    </sheetView>
  </sheetViews>
  <sheetFormatPr defaultRowHeight="15" x14ac:dyDescent="0.25"/>
  <cols>
    <col min="1" max="1" width="3.85546875" customWidth="1"/>
    <col min="2" max="2" width="18.5703125" customWidth="1"/>
    <col min="3" max="27" width="4.140625" customWidth="1"/>
    <col min="28" max="28" width="5.7109375" customWidth="1"/>
    <col min="29" max="29" width="5" customWidth="1"/>
    <col min="30" max="30" width="5.85546875" customWidth="1"/>
    <col min="31" max="31" width="4.7109375" customWidth="1"/>
  </cols>
  <sheetData>
    <row r="1" spans="1:35" ht="21" x14ac:dyDescent="0.35">
      <c r="A1" s="24" t="s">
        <v>544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5" ht="15.75" x14ac:dyDescent="0.25">
      <c r="A2" s="25" t="s">
        <v>545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5" ht="15.75" x14ac:dyDescent="0.25">
      <c r="A3" s="25" t="s">
        <v>546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5" ht="15.75" x14ac:dyDescent="0.25">
      <c r="A4" s="25" t="s">
        <v>575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</row>
    <row r="5" spans="1:35" s="2" customFormat="1" ht="18.75" customHeight="1" x14ac:dyDescent="0.25">
      <c r="A5" s="21" t="s">
        <v>569</v>
      </c>
      <c r="B5" s="21" t="s">
        <v>547</v>
      </c>
      <c r="C5" s="18" t="s">
        <v>95</v>
      </c>
      <c r="D5" s="15" t="s">
        <v>548</v>
      </c>
      <c r="E5" s="16"/>
      <c r="F5" s="17"/>
      <c r="G5" s="15" t="s">
        <v>549</v>
      </c>
      <c r="H5" s="16"/>
      <c r="I5" s="17"/>
      <c r="J5" s="15" t="s">
        <v>550</v>
      </c>
      <c r="K5" s="16"/>
      <c r="L5" s="17"/>
      <c r="M5" s="15" t="s">
        <v>551</v>
      </c>
      <c r="N5" s="16"/>
      <c r="O5" s="17"/>
      <c r="P5" s="15" t="s">
        <v>570</v>
      </c>
      <c r="Q5" s="16"/>
      <c r="R5" s="17"/>
      <c r="S5" s="15" t="s">
        <v>572</v>
      </c>
      <c r="T5" s="16"/>
      <c r="U5" s="17"/>
      <c r="V5" s="15" t="s">
        <v>573</v>
      </c>
      <c r="W5" s="16"/>
      <c r="X5" s="17"/>
      <c r="Y5" s="15" t="s">
        <v>574</v>
      </c>
      <c r="Z5" s="16"/>
      <c r="AA5" s="17"/>
      <c r="AB5" s="21" t="s">
        <v>552</v>
      </c>
      <c r="AC5" s="26" t="s">
        <v>559</v>
      </c>
      <c r="AD5" s="13" t="s">
        <v>560</v>
      </c>
      <c r="AE5" s="21" t="s">
        <v>567</v>
      </c>
      <c r="AF5" s="26" t="s">
        <v>563</v>
      </c>
      <c r="AG5" s="26" t="s">
        <v>565</v>
      </c>
      <c r="AH5" s="21" t="s">
        <v>564</v>
      </c>
      <c r="AI5" s="21" t="s">
        <v>566</v>
      </c>
    </row>
    <row r="6" spans="1:35" s="2" customFormat="1" x14ac:dyDescent="0.25">
      <c r="A6" s="22"/>
      <c r="B6" s="22"/>
      <c r="C6" s="19"/>
      <c r="D6" s="5" t="s">
        <v>562</v>
      </c>
      <c r="E6" s="13" t="s">
        <v>561</v>
      </c>
      <c r="F6" s="13" t="s">
        <v>558</v>
      </c>
      <c r="G6" s="5" t="s">
        <v>562</v>
      </c>
      <c r="H6" s="13" t="s">
        <v>561</v>
      </c>
      <c r="I6" s="13" t="s">
        <v>558</v>
      </c>
      <c r="J6" s="5" t="s">
        <v>562</v>
      </c>
      <c r="K6" s="13" t="s">
        <v>561</v>
      </c>
      <c r="L6" s="13" t="s">
        <v>558</v>
      </c>
      <c r="M6" s="5" t="s">
        <v>562</v>
      </c>
      <c r="N6" s="13" t="s">
        <v>561</v>
      </c>
      <c r="O6" s="13" t="s">
        <v>558</v>
      </c>
      <c r="P6" s="5" t="s">
        <v>562</v>
      </c>
      <c r="Q6" s="13" t="s">
        <v>561</v>
      </c>
      <c r="R6" s="13" t="s">
        <v>558</v>
      </c>
      <c r="S6" s="5" t="s">
        <v>562</v>
      </c>
      <c r="T6" s="13" t="s">
        <v>561</v>
      </c>
      <c r="U6" s="13" t="s">
        <v>558</v>
      </c>
      <c r="V6" s="5" t="s">
        <v>562</v>
      </c>
      <c r="W6" s="13" t="s">
        <v>561</v>
      </c>
      <c r="X6" s="13" t="s">
        <v>558</v>
      </c>
      <c r="Y6" s="5" t="s">
        <v>562</v>
      </c>
      <c r="Z6" s="13" t="s">
        <v>561</v>
      </c>
      <c r="AA6" s="13" t="s">
        <v>558</v>
      </c>
      <c r="AB6" s="23"/>
      <c r="AC6" s="26"/>
      <c r="AD6" s="27"/>
      <c r="AE6" s="22"/>
      <c r="AF6" s="26"/>
      <c r="AG6" s="26"/>
      <c r="AH6" s="22"/>
      <c r="AI6" s="22"/>
    </row>
    <row r="7" spans="1:35" s="2" customFormat="1" x14ac:dyDescent="0.25">
      <c r="A7" s="23"/>
      <c r="B7" s="23"/>
      <c r="C7" s="20"/>
      <c r="D7" s="2">
        <v>50</v>
      </c>
      <c r="E7" s="14"/>
      <c r="F7" s="14"/>
      <c r="G7" s="2">
        <v>50</v>
      </c>
      <c r="H7" s="14"/>
      <c r="I7" s="14"/>
      <c r="J7" s="2">
        <v>50</v>
      </c>
      <c r="K7" s="14"/>
      <c r="L7" s="14"/>
      <c r="M7" s="2">
        <v>50</v>
      </c>
      <c r="N7" s="14"/>
      <c r="O7" s="14"/>
      <c r="P7" s="2">
        <v>50</v>
      </c>
      <c r="Q7" s="14"/>
      <c r="R7" s="14"/>
      <c r="S7" s="2">
        <v>50</v>
      </c>
      <c r="T7" s="14"/>
      <c r="U7" s="14"/>
      <c r="V7" s="2">
        <v>50</v>
      </c>
      <c r="W7" s="14"/>
      <c r="X7" s="14"/>
      <c r="Y7" s="2">
        <v>50</v>
      </c>
      <c r="Z7" s="14"/>
      <c r="AA7" s="14"/>
      <c r="AB7" s="5">
        <f>D7+G7+J7+M7+S7+V7+P7+Y7</f>
        <v>400</v>
      </c>
      <c r="AC7" s="26"/>
      <c r="AD7" s="14"/>
      <c r="AE7" s="23"/>
      <c r="AF7" s="26"/>
      <c r="AG7" s="26"/>
      <c r="AH7" s="23"/>
      <c r="AI7" s="23"/>
    </row>
    <row r="8" spans="1:35" s="2" customFormat="1" ht="12.75" customHeight="1" x14ac:dyDescent="0.25">
      <c r="A8" s="9"/>
      <c r="B8" s="9"/>
      <c r="C8" s="8"/>
      <c r="E8" s="7"/>
      <c r="F8" s="7"/>
      <c r="H8" s="7"/>
      <c r="I8" s="7"/>
      <c r="K8" s="7"/>
      <c r="L8" s="7"/>
      <c r="N8" s="7"/>
      <c r="O8" s="7"/>
      <c r="Q8" s="7"/>
      <c r="R8" s="7"/>
      <c r="T8" s="7"/>
      <c r="U8" s="7"/>
      <c r="W8" s="7"/>
      <c r="X8" s="7"/>
      <c r="Z8" s="7"/>
      <c r="AA8" s="7"/>
      <c r="AB8" s="5"/>
      <c r="AC8" s="10"/>
      <c r="AD8" s="7"/>
      <c r="AE8" s="9"/>
      <c r="AF8" s="10"/>
      <c r="AG8" s="10"/>
      <c r="AH8" s="9"/>
      <c r="AI8" s="9"/>
    </row>
    <row r="9" spans="1:35" hidden="1" x14ac:dyDescent="0.25">
      <c r="A9" s="3">
        <v>6</v>
      </c>
      <c r="B9" s="3" t="str">
        <f t="shared" ref="B9:B13" si="0">VLOOKUP($A9,nine,2,0)</f>
        <v>Rabi Bot</v>
      </c>
      <c r="C9" s="3" t="str">
        <f t="shared" ref="C9:C13" si="1">VLOOKUP($A9,nine,3,0)</f>
        <v>A</v>
      </c>
      <c r="D9" s="3">
        <v>0</v>
      </c>
      <c r="E9" s="3" t="str">
        <f t="shared" ref="E9:E13" si="2">VLOOKUP(D9,gr50.0,2,1)</f>
        <v>ABS</v>
      </c>
      <c r="F9" s="3">
        <f t="shared" ref="F9:F13" si="3">VLOOKUP(E9,gp,2,0)</f>
        <v>0</v>
      </c>
      <c r="G9" s="3">
        <v>0</v>
      </c>
      <c r="H9" s="3" t="str">
        <f t="shared" ref="H9:H13" si="4">VLOOKUP(G9,gr50.0,2,1)</f>
        <v>ABS</v>
      </c>
      <c r="I9" s="3">
        <f t="shared" ref="I9:I13" si="5">VLOOKUP(H9,gp,2,0)</f>
        <v>0</v>
      </c>
      <c r="J9" s="3">
        <v>0</v>
      </c>
      <c r="K9" s="3" t="str">
        <f t="shared" ref="K9:K13" si="6">VLOOKUP(J9,gr50.0,2,1)</f>
        <v>ABS</v>
      </c>
      <c r="L9" s="3">
        <f t="shared" ref="L9:L13" si="7">VLOOKUP(K9,gp,2,0)</f>
        <v>0</v>
      </c>
      <c r="M9" s="3">
        <v>0</v>
      </c>
      <c r="N9" s="3" t="str">
        <f t="shared" ref="N9:N13" si="8">VLOOKUP(M9,gr50.0,2,1)</f>
        <v>ABS</v>
      </c>
      <c r="O9" s="3">
        <f t="shared" ref="O9:O13" si="9">VLOOKUP(N9,gp,2,0)</f>
        <v>0</v>
      </c>
      <c r="P9" s="3">
        <v>0</v>
      </c>
      <c r="Q9" s="3" t="str">
        <f t="shared" ref="Q9:Q13" si="10">VLOOKUP(P9,gr50.0,2,1)</f>
        <v>ABS</v>
      </c>
      <c r="R9" s="3">
        <f t="shared" ref="R9:R13" si="11">VLOOKUP(Q9,gp,2,0)</f>
        <v>0</v>
      </c>
      <c r="S9" s="3">
        <v>0</v>
      </c>
      <c r="T9" s="3" t="str">
        <f t="shared" ref="T9:T13" si="12">VLOOKUP(S9,gr50.0,2,1)</f>
        <v>ABS</v>
      </c>
      <c r="U9" s="3">
        <f t="shared" ref="U9:U13" si="13">VLOOKUP(T9,gp,2,0)</f>
        <v>0</v>
      </c>
      <c r="V9" s="3">
        <v>0</v>
      </c>
      <c r="W9" s="3" t="str">
        <f t="shared" ref="W9:W13" si="14">VLOOKUP(V9,gr50.0,2,1)</f>
        <v>ABS</v>
      </c>
      <c r="X9" s="3">
        <f t="shared" ref="X9:X13" si="15">VLOOKUP(W9,gp,2,0)</f>
        <v>0</v>
      </c>
      <c r="Y9" s="3">
        <v>0</v>
      </c>
      <c r="Z9" s="3" t="str">
        <f t="shared" ref="Z9:Z13" si="16">VLOOKUP(Y9,gr50.0,2,1)</f>
        <v>ABS</v>
      </c>
      <c r="AA9" s="3">
        <f t="shared" ref="AA9:AA13" si="17">VLOOKUP(Z9,gp,2,0)</f>
        <v>0</v>
      </c>
      <c r="AB9" s="5">
        <f t="shared" ref="AB9:AB13" si="18">D9+G9+J9+M9+S9+V9+P9+Y9</f>
        <v>0</v>
      </c>
      <c r="AC9" s="3">
        <f t="shared" ref="AC9:AC13" si="19">ROUND(AVERAGE(F9,I9,L9,O9,U9,X9,AA9,R9),2)</f>
        <v>0</v>
      </c>
      <c r="AD9" s="3" t="str">
        <f t="shared" ref="AD9:AD13" si="20">IF(AND(F9&gt;=1.6,I9&gt;=1.6,L9&gt;=1.6,O9&gt;=1.6,U9&gt;=1.6,X9&gt;=1.6,AA9&gt;=1.6,R9&gt;=1.6),"Good",IF(OR(F9=0,I9=0,L9=0,O9=0,U9=0,X9=0,R9=0,AA9=0),"ABS","Poor"))</f>
        <v>ABS</v>
      </c>
      <c r="AE9" s="3">
        <f t="shared" ref="AE9:AE13" si="21">IF(AD9="ABS",0,IF(AF9&gt;0,AH9,MAX(goodrank)+AI9))</f>
        <v>0</v>
      </c>
      <c r="AF9" s="3">
        <f t="shared" ref="AF9:AF13" si="22">IF(AD9="Good",AC9,0)</f>
        <v>0</v>
      </c>
      <c r="AG9" s="3">
        <f t="shared" ref="AG9:AG13" si="23">IF(AD9="Poor",AC9,0)</f>
        <v>0</v>
      </c>
      <c r="AH9" s="6">
        <f t="shared" ref="AH9:AH13" si="24">IF(AF9=0,0,SUMPRODUCT((AF9&lt;=Good)/COUNTIF(Good,Good)))</f>
        <v>0</v>
      </c>
      <c r="AI9" s="6">
        <f t="shared" ref="AI9:AI13" si="25">IF(AG9=0,0,SUMPRODUCT((AG9&lt;=Poor)/COUNTIF(Poor,Poor)))</f>
        <v>0</v>
      </c>
    </row>
    <row r="10" spans="1:35" hidden="1" x14ac:dyDescent="0.25">
      <c r="A10" s="3">
        <v>40</v>
      </c>
      <c r="B10" s="3" t="str">
        <f t="shared" si="0"/>
        <v>Salina Mahato</v>
      </c>
      <c r="C10" s="3" t="str">
        <f t="shared" si="1"/>
        <v>A</v>
      </c>
      <c r="D10" s="3">
        <v>0</v>
      </c>
      <c r="E10" s="3" t="str">
        <f t="shared" si="2"/>
        <v>ABS</v>
      </c>
      <c r="F10" s="3">
        <f t="shared" si="3"/>
        <v>0</v>
      </c>
      <c r="G10" s="3">
        <v>0</v>
      </c>
      <c r="H10" s="3" t="str">
        <f t="shared" si="4"/>
        <v>ABS</v>
      </c>
      <c r="I10" s="3">
        <f t="shared" si="5"/>
        <v>0</v>
      </c>
      <c r="J10" s="3">
        <v>0</v>
      </c>
      <c r="K10" s="3" t="str">
        <f t="shared" si="6"/>
        <v>ABS</v>
      </c>
      <c r="L10" s="3">
        <f t="shared" si="7"/>
        <v>0</v>
      </c>
      <c r="M10" s="3">
        <v>0</v>
      </c>
      <c r="N10" s="3" t="str">
        <f t="shared" si="8"/>
        <v>ABS</v>
      </c>
      <c r="O10" s="3">
        <f t="shared" si="9"/>
        <v>0</v>
      </c>
      <c r="P10" s="3">
        <v>0</v>
      </c>
      <c r="Q10" s="3" t="str">
        <f t="shared" si="10"/>
        <v>ABS</v>
      </c>
      <c r="R10" s="3">
        <f t="shared" si="11"/>
        <v>0</v>
      </c>
      <c r="S10" s="3">
        <v>0</v>
      </c>
      <c r="T10" s="3" t="str">
        <f t="shared" si="12"/>
        <v>ABS</v>
      </c>
      <c r="U10" s="3">
        <f t="shared" si="13"/>
        <v>0</v>
      </c>
      <c r="V10" s="3">
        <v>0</v>
      </c>
      <c r="W10" s="3" t="str">
        <f t="shared" si="14"/>
        <v>ABS</v>
      </c>
      <c r="X10" s="3">
        <f t="shared" si="15"/>
        <v>0</v>
      </c>
      <c r="Y10" s="3">
        <v>0</v>
      </c>
      <c r="Z10" s="3" t="str">
        <f t="shared" si="16"/>
        <v>ABS</v>
      </c>
      <c r="AA10" s="3">
        <f t="shared" si="17"/>
        <v>0</v>
      </c>
      <c r="AB10" s="5">
        <f t="shared" si="18"/>
        <v>0</v>
      </c>
      <c r="AC10" s="3">
        <f t="shared" si="19"/>
        <v>0</v>
      </c>
      <c r="AD10" s="3" t="str">
        <f t="shared" si="20"/>
        <v>ABS</v>
      </c>
      <c r="AE10" s="3">
        <f t="shared" si="21"/>
        <v>0</v>
      </c>
      <c r="AF10" s="3">
        <f t="shared" si="22"/>
        <v>0</v>
      </c>
      <c r="AG10" s="3">
        <f t="shared" si="23"/>
        <v>0</v>
      </c>
      <c r="AH10" s="6">
        <f t="shared" si="24"/>
        <v>0</v>
      </c>
      <c r="AI10" s="6">
        <f t="shared" si="25"/>
        <v>0</v>
      </c>
    </row>
    <row r="11" spans="1:35" hidden="1" x14ac:dyDescent="0.25">
      <c r="A11" s="3">
        <v>45</v>
      </c>
      <c r="B11" s="3" t="str">
        <f t="shared" si="0"/>
        <v>Mamata Mahato</v>
      </c>
      <c r="C11" s="3" t="str">
        <f t="shared" si="1"/>
        <v>A</v>
      </c>
      <c r="D11" s="3">
        <v>0</v>
      </c>
      <c r="E11" s="3" t="str">
        <f t="shared" si="2"/>
        <v>ABS</v>
      </c>
      <c r="F11" s="3">
        <f t="shared" si="3"/>
        <v>0</v>
      </c>
      <c r="G11" s="3">
        <v>0</v>
      </c>
      <c r="H11" s="3" t="str">
        <f t="shared" si="4"/>
        <v>ABS</v>
      </c>
      <c r="I11" s="3">
        <f t="shared" si="5"/>
        <v>0</v>
      </c>
      <c r="J11" s="3">
        <v>0</v>
      </c>
      <c r="K11" s="3" t="str">
        <f t="shared" si="6"/>
        <v>ABS</v>
      </c>
      <c r="L11" s="3">
        <f t="shared" si="7"/>
        <v>0</v>
      </c>
      <c r="M11" s="3">
        <v>0</v>
      </c>
      <c r="N11" s="3" t="str">
        <f t="shared" si="8"/>
        <v>ABS</v>
      </c>
      <c r="O11" s="3">
        <f t="shared" si="9"/>
        <v>0</v>
      </c>
      <c r="P11" s="3">
        <v>0</v>
      </c>
      <c r="Q11" s="3" t="str">
        <f t="shared" si="10"/>
        <v>ABS</v>
      </c>
      <c r="R11" s="3">
        <f t="shared" si="11"/>
        <v>0</v>
      </c>
      <c r="S11" s="3">
        <v>0</v>
      </c>
      <c r="T11" s="3" t="str">
        <f t="shared" si="12"/>
        <v>ABS</v>
      </c>
      <c r="U11" s="3">
        <f t="shared" si="13"/>
        <v>0</v>
      </c>
      <c r="V11" s="3"/>
      <c r="W11" s="3" t="str">
        <f t="shared" si="14"/>
        <v>ABS</v>
      </c>
      <c r="X11" s="3">
        <f t="shared" si="15"/>
        <v>0</v>
      </c>
      <c r="Y11" s="3">
        <v>0</v>
      </c>
      <c r="Z11" s="3" t="str">
        <f t="shared" si="16"/>
        <v>ABS</v>
      </c>
      <c r="AA11" s="3">
        <f t="shared" si="17"/>
        <v>0</v>
      </c>
      <c r="AB11" s="5">
        <f t="shared" si="18"/>
        <v>0</v>
      </c>
      <c r="AC11" s="3">
        <f t="shared" si="19"/>
        <v>0</v>
      </c>
      <c r="AD11" s="3" t="str">
        <f t="shared" si="20"/>
        <v>ABS</v>
      </c>
      <c r="AE11" s="3">
        <f t="shared" si="21"/>
        <v>0</v>
      </c>
      <c r="AF11" s="3">
        <f t="shared" si="22"/>
        <v>0</v>
      </c>
      <c r="AG11" s="3">
        <f t="shared" si="23"/>
        <v>0</v>
      </c>
      <c r="AH11" s="6">
        <f t="shared" si="24"/>
        <v>0</v>
      </c>
      <c r="AI11" s="6">
        <f t="shared" si="25"/>
        <v>0</v>
      </c>
    </row>
    <row r="12" spans="1:35" hidden="1" x14ac:dyDescent="0.25">
      <c r="A12" s="3">
        <v>54</v>
      </c>
      <c r="B12" s="3" t="str">
        <f t="shared" si="0"/>
        <v xml:space="preserve">Punita Shah </v>
      </c>
      <c r="C12" s="3" t="str">
        <f t="shared" si="1"/>
        <v>B</v>
      </c>
      <c r="D12" s="3">
        <v>0</v>
      </c>
      <c r="E12" s="3" t="str">
        <f t="shared" si="2"/>
        <v>ABS</v>
      </c>
      <c r="F12" s="3">
        <f t="shared" si="3"/>
        <v>0</v>
      </c>
      <c r="G12" s="3">
        <v>0</v>
      </c>
      <c r="H12" s="3" t="str">
        <f t="shared" si="4"/>
        <v>ABS</v>
      </c>
      <c r="I12" s="3">
        <f t="shared" si="5"/>
        <v>0</v>
      </c>
      <c r="J12" s="3">
        <v>0</v>
      </c>
      <c r="K12" s="3" t="str">
        <f t="shared" si="6"/>
        <v>ABS</v>
      </c>
      <c r="L12" s="3">
        <f t="shared" si="7"/>
        <v>0</v>
      </c>
      <c r="M12" s="3">
        <v>0</v>
      </c>
      <c r="N12" s="3" t="str">
        <f t="shared" si="8"/>
        <v>ABS</v>
      </c>
      <c r="O12" s="3">
        <f t="shared" si="9"/>
        <v>0</v>
      </c>
      <c r="P12" s="3">
        <v>0</v>
      </c>
      <c r="Q12" s="3" t="str">
        <f t="shared" si="10"/>
        <v>ABS</v>
      </c>
      <c r="R12" s="3">
        <f t="shared" si="11"/>
        <v>0</v>
      </c>
      <c r="S12" s="3">
        <v>0</v>
      </c>
      <c r="T12" s="3" t="str">
        <f t="shared" si="12"/>
        <v>ABS</v>
      </c>
      <c r="U12" s="3">
        <f t="shared" si="13"/>
        <v>0</v>
      </c>
      <c r="V12" s="3">
        <v>0</v>
      </c>
      <c r="W12" s="3" t="str">
        <f t="shared" si="14"/>
        <v>ABS</v>
      </c>
      <c r="X12" s="3">
        <f t="shared" si="15"/>
        <v>0</v>
      </c>
      <c r="Y12" s="3">
        <v>0</v>
      </c>
      <c r="Z12" s="3" t="str">
        <f t="shared" si="16"/>
        <v>ABS</v>
      </c>
      <c r="AA12" s="3">
        <f t="shared" si="17"/>
        <v>0</v>
      </c>
      <c r="AB12" s="5">
        <f t="shared" si="18"/>
        <v>0</v>
      </c>
      <c r="AC12" s="3">
        <f t="shared" si="19"/>
        <v>0</v>
      </c>
      <c r="AD12" s="3" t="str">
        <f t="shared" si="20"/>
        <v>ABS</v>
      </c>
      <c r="AE12" s="3">
        <f t="shared" si="21"/>
        <v>0</v>
      </c>
      <c r="AF12" s="3">
        <f t="shared" si="22"/>
        <v>0</v>
      </c>
      <c r="AG12" s="3">
        <f t="shared" si="23"/>
        <v>0</v>
      </c>
      <c r="AH12" s="6">
        <f t="shared" si="24"/>
        <v>0</v>
      </c>
      <c r="AI12" s="6">
        <f t="shared" si="25"/>
        <v>0</v>
      </c>
    </row>
    <row r="13" spans="1:35" hidden="1" x14ac:dyDescent="0.25">
      <c r="A13" s="3">
        <v>57</v>
      </c>
      <c r="B13" s="3" t="str">
        <f t="shared" si="0"/>
        <v>Arun Shah</v>
      </c>
      <c r="C13" s="3" t="str">
        <f t="shared" si="1"/>
        <v>B</v>
      </c>
      <c r="D13" s="3">
        <v>0</v>
      </c>
      <c r="E13" s="3" t="str">
        <f t="shared" si="2"/>
        <v>ABS</v>
      </c>
      <c r="F13" s="3">
        <f t="shared" si="3"/>
        <v>0</v>
      </c>
      <c r="G13" s="3">
        <v>0</v>
      </c>
      <c r="H13" s="3" t="str">
        <f t="shared" si="4"/>
        <v>ABS</v>
      </c>
      <c r="I13" s="3">
        <f t="shared" si="5"/>
        <v>0</v>
      </c>
      <c r="J13" s="3">
        <v>0</v>
      </c>
      <c r="K13" s="3" t="str">
        <f t="shared" si="6"/>
        <v>ABS</v>
      </c>
      <c r="L13" s="3">
        <f t="shared" si="7"/>
        <v>0</v>
      </c>
      <c r="M13" s="3">
        <v>0</v>
      </c>
      <c r="N13" s="3" t="str">
        <f t="shared" si="8"/>
        <v>ABS</v>
      </c>
      <c r="O13" s="3">
        <f t="shared" si="9"/>
        <v>0</v>
      </c>
      <c r="P13" s="3">
        <v>0</v>
      </c>
      <c r="Q13" s="3" t="str">
        <f t="shared" si="10"/>
        <v>ABS</v>
      </c>
      <c r="R13" s="3">
        <f t="shared" si="11"/>
        <v>0</v>
      </c>
      <c r="S13" s="3">
        <v>0</v>
      </c>
      <c r="T13" s="3" t="str">
        <f t="shared" si="12"/>
        <v>ABS</v>
      </c>
      <c r="U13" s="3">
        <f t="shared" si="13"/>
        <v>0</v>
      </c>
      <c r="V13" s="3">
        <v>0</v>
      </c>
      <c r="W13" s="3" t="str">
        <f t="shared" si="14"/>
        <v>ABS</v>
      </c>
      <c r="X13" s="3">
        <f t="shared" si="15"/>
        <v>0</v>
      </c>
      <c r="Y13" s="3">
        <v>0</v>
      </c>
      <c r="Z13" s="3" t="str">
        <f t="shared" si="16"/>
        <v>ABS</v>
      </c>
      <c r="AA13" s="3">
        <f t="shared" si="17"/>
        <v>0</v>
      </c>
      <c r="AB13" s="5">
        <f t="shared" si="18"/>
        <v>0</v>
      </c>
      <c r="AC13" s="3">
        <f t="shared" si="19"/>
        <v>0</v>
      </c>
      <c r="AD13" s="3" t="str">
        <f t="shared" si="20"/>
        <v>ABS</v>
      </c>
      <c r="AE13" s="3">
        <f t="shared" si="21"/>
        <v>0</v>
      </c>
      <c r="AF13" s="3">
        <f t="shared" si="22"/>
        <v>0</v>
      </c>
      <c r="AG13" s="3">
        <f t="shared" si="23"/>
        <v>0</v>
      </c>
      <c r="AH13" s="6">
        <f t="shared" si="24"/>
        <v>0</v>
      </c>
      <c r="AI13" s="6">
        <f t="shared" si="25"/>
        <v>0</v>
      </c>
    </row>
    <row r="14" spans="1:35" x14ac:dyDescent="0.25">
      <c r="A14" s="3">
        <v>1</v>
      </c>
      <c r="B14" s="3" t="str">
        <f t="shared" ref="B14:B45" si="26">VLOOKUP($A14,nine,2,0)</f>
        <v>Aanchal Gurung</v>
      </c>
      <c r="C14" s="3" t="str">
        <f t="shared" ref="C14:C45" si="27">VLOOKUP($A14,nine,3,0)</f>
        <v>A</v>
      </c>
      <c r="D14" s="3">
        <v>20</v>
      </c>
      <c r="E14" s="3" t="str">
        <f t="shared" ref="E14:E45" si="28">VLOOKUP(D14,gr50.0,2,1)</f>
        <v>C</v>
      </c>
      <c r="F14" s="3">
        <f t="shared" ref="F14:F45" si="29">VLOOKUP(E14,gp,2,0)</f>
        <v>2</v>
      </c>
      <c r="G14" s="3">
        <v>9</v>
      </c>
      <c r="H14" s="3" t="str">
        <f t="shared" ref="H14:H45" si="30">VLOOKUP(G14,gr50.0,2,1)</f>
        <v>E</v>
      </c>
      <c r="I14" s="3">
        <f t="shared" ref="I14:I45" si="31">VLOOKUP(H14,gp,2,0)</f>
        <v>0.8</v>
      </c>
      <c r="J14" s="3">
        <v>4</v>
      </c>
      <c r="K14" s="3" t="str">
        <f t="shared" ref="K14:K45" si="32">VLOOKUP(J14,gr50.0,2,1)</f>
        <v>E</v>
      </c>
      <c r="L14" s="3">
        <f t="shared" ref="L14:L45" si="33">VLOOKUP(K14,gp,2,0)</f>
        <v>0.8</v>
      </c>
      <c r="M14" s="3">
        <v>6</v>
      </c>
      <c r="N14" s="3" t="str">
        <f t="shared" ref="N14:N45" si="34">VLOOKUP(M14,gr50.0,2,1)</f>
        <v>E</v>
      </c>
      <c r="O14" s="3">
        <f t="shared" ref="O14:O45" si="35">VLOOKUP(N14,gp,2,0)</f>
        <v>0.8</v>
      </c>
      <c r="P14" s="3">
        <v>11</v>
      </c>
      <c r="Q14" s="3" t="str">
        <f t="shared" ref="Q14:Q45" si="36">VLOOKUP(P14,gr50.0,2,1)</f>
        <v>D</v>
      </c>
      <c r="R14" s="3">
        <f t="shared" ref="R14:R45" si="37">VLOOKUP(Q14,gp,2,0)</f>
        <v>1.2</v>
      </c>
      <c r="S14" s="3">
        <v>21</v>
      </c>
      <c r="T14" s="3" t="str">
        <f t="shared" ref="T14:T45" si="38">VLOOKUP(S14,gr50.0,2,1)</f>
        <v>C</v>
      </c>
      <c r="U14" s="3">
        <f t="shared" ref="U14:U45" si="39">VLOOKUP(T14,gp,2,0)</f>
        <v>2</v>
      </c>
      <c r="V14" s="3">
        <v>17</v>
      </c>
      <c r="W14" s="3" t="str">
        <f t="shared" ref="W14:W45" si="40">VLOOKUP(V14,gr50.0,2,1)</f>
        <v>D+</v>
      </c>
      <c r="X14" s="3">
        <f t="shared" ref="X14:X45" si="41">VLOOKUP(W14,gp,2,0)</f>
        <v>1.6</v>
      </c>
      <c r="Y14" s="3">
        <v>7</v>
      </c>
      <c r="Z14" s="3" t="str">
        <f t="shared" ref="Z14:Z45" si="42">VLOOKUP(Y14,gr50.0,2,1)</f>
        <v>E</v>
      </c>
      <c r="AA14" s="3">
        <f t="shared" ref="AA14:AA45" si="43">VLOOKUP(Z14,gp,2,0)</f>
        <v>0.8</v>
      </c>
      <c r="AB14" s="5">
        <f t="shared" ref="AB14:AB45" si="44">D14+G14+J14+M14+S14+V14+P14+Y14</f>
        <v>95</v>
      </c>
      <c r="AC14" s="3">
        <f t="shared" ref="AC14:AC45" si="45">ROUND(AVERAGE(F14,I14,L14,O14,U14,X14,AA14,R14),2)</f>
        <v>1.25</v>
      </c>
      <c r="AD14" s="3" t="str">
        <f t="shared" ref="AD14:AD45" si="46">IF(AND(F14&gt;=1.6,I14&gt;=1.6,L14&gt;=1.6,O14&gt;=1.6,U14&gt;=1.6,X14&gt;=1.6,AA14&gt;=1.6,R14&gt;=1.6),"Good",IF(OR(F14=0,I14=0,L14=0,O14=0,U14=0,X14=0,R14=0,AA14=0),"ABS","Poor"))</f>
        <v>Poor</v>
      </c>
      <c r="AE14" s="3">
        <f t="shared" ref="AE14:AE45" si="47">IF(AD14="ABS",0,IF(AF14&gt;0,AH14,MAX(goodrank)+AI14))</f>
        <v>27</v>
      </c>
      <c r="AF14" s="3">
        <f t="shared" ref="AF14:AF45" si="48">IF(AD14="Good",AC14,0)</f>
        <v>0</v>
      </c>
      <c r="AG14" s="3">
        <f t="shared" ref="AG14:AG45" si="49">IF(AD14="Poor",AC14,0)</f>
        <v>1.25</v>
      </c>
      <c r="AH14" s="6">
        <f t="shared" ref="AH14:AH45" si="50">IF(AF14=0,0,SUMPRODUCT((AF14&lt;=Good)/COUNTIF(Good,Good)))</f>
        <v>0</v>
      </c>
      <c r="AI14" s="6">
        <f t="shared" ref="AI14:AI45" si="51">IF(AG14=0,0,SUMPRODUCT((AG14&lt;=Poor)/COUNTIF(Poor,Poor)))</f>
        <v>18</v>
      </c>
    </row>
    <row r="15" spans="1:35" x14ac:dyDescent="0.25">
      <c r="A15" s="3">
        <v>2</v>
      </c>
      <c r="B15" s="3" t="str">
        <f t="shared" si="26"/>
        <v>Karuna B K</v>
      </c>
      <c r="C15" s="3" t="str">
        <f t="shared" si="27"/>
        <v>A</v>
      </c>
      <c r="D15" s="3">
        <v>12</v>
      </c>
      <c r="E15" s="3" t="str">
        <f t="shared" si="28"/>
        <v>D</v>
      </c>
      <c r="F15" s="3">
        <f t="shared" si="29"/>
        <v>1.2</v>
      </c>
      <c r="G15" s="3">
        <v>22</v>
      </c>
      <c r="H15" s="3" t="str">
        <f t="shared" si="30"/>
        <v>C</v>
      </c>
      <c r="I15" s="3">
        <f t="shared" si="31"/>
        <v>2</v>
      </c>
      <c r="J15" s="3">
        <v>3</v>
      </c>
      <c r="K15" s="3" t="str">
        <f t="shared" si="32"/>
        <v>E</v>
      </c>
      <c r="L15" s="3">
        <f t="shared" si="33"/>
        <v>0.8</v>
      </c>
      <c r="M15" s="3">
        <v>6</v>
      </c>
      <c r="N15" s="3" t="str">
        <f t="shared" si="34"/>
        <v>E</v>
      </c>
      <c r="O15" s="3">
        <f t="shared" si="35"/>
        <v>0.8</v>
      </c>
      <c r="P15" s="3">
        <v>15</v>
      </c>
      <c r="Q15" s="3" t="str">
        <f t="shared" si="36"/>
        <v>D+</v>
      </c>
      <c r="R15" s="3">
        <f t="shared" si="37"/>
        <v>1.6</v>
      </c>
      <c r="S15" s="3">
        <v>20</v>
      </c>
      <c r="T15" s="3" t="str">
        <f t="shared" si="38"/>
        <v>C</v>
      </c>
      <c r="U15" s="3">
        <f t="shared" si="39"/>
        <v>2</v>
      </c>
      <c r="V15" s="3">
        <v>20</v>
      </c>
      <c r="W15" s="3" t="str">
        <f t="shared" si="40"/>
        <v>C</v>
      </c>
      <c r="X15" s="3">
        <f t="shared" si="41"/>
        <v>2</v>
      </c>
      <c r="Y15" s="3">
        <v>11</v>
      </c>
      <c r="Z15" s="3" t="str">
        <f t="shared" si="42"/>
        <v>D</v>
      </c>
      <c r="AA15" s="3">
        <f t="shared" si="43"/>
        <v>1.2</v>
      </c>
      <c r="AB15" s="5">
        <f t="shared" si="44"/>
        <v>109</v>
      </c>
      <c r="AC15" s="3">
        <f t="shared" si="45"/>
        <v>1.45</v>
      </c>
      <c r="AD15" s="3" t="str">
        <f t="shared" si="46"/>
        <v>Poor</v>
      </c>
      <c r="AE15" s="3">
        <f t="shared" si="47"/>
        <v>22.999999999999993</v>
      </c>
      <c r="AF15" s="3">
        <f t="shared" si="48"/>
        <v>0</v>
      </c>
      <c r="AG15" s="3">
        <f t="shared" si="49"/>
        <v>1.45</v>
      </c>
      <c r="AH15" s="6">
        <f t="shared" si="50"/>
        <v>0</v>
      </c>
      <c r="AI15" s="6">
        <f t="shared" si="51"/>
        <v>13.999999999999995</v>
      </c>
    </row>
    <row r="16" spans="1:35" x14ac:dyDescent="0.25">
      <c r="A16" s="3">
        <v>3</v>
      </c>
      <c r="B16" s="3" t="str">
        <f t="shared" si="26"/>
        <v>Tulasi Mahato</v>
      </c>
      <c r="C16" s="3" t="str">
        <f t="shared" si="27"/>
        <v>A</v>
      </c>
      <c r="D16" s="3">
        <v>17</v>
      </c>
      <c r="E16" s="3" t="str">
        <f t="shared" si="28"/>
        <v>D+</v>
      </c>
      <c r="F16" s="3">
        <f t="shared" si="29"/>
        <v>1.6</v>
      </c>
      <c r="G16" s="3">
        <v>16</v>
      </c>
      <c r="H16" s="3" t="str">
        <f t="shared" si="30"/>
        <v>D+</v>
      </c>
      <c r="I16" s="3">
        <f t="shared" si="31"/>
        <v>1.6</v>
      </c>
      <c r="J16" s="3">
        <v>10</v>
      </c>
      <c r="K16" s="3" t="str">
        <f t="shared" si="32"/>
        <v>D</v>
      </c>
      <c r="L16" s="3">
        <f t="shared" si="33"/>
        <v>1.2</v>
      </c>
      <c r="M16" s="3">
        <v>10</v>
      </c>
      <c r="N16" s="3" t="str">
        <f t="shared" si="34"/>
        <v>D</v>
      </c>
      <c r="O16" s="3">
        <f t="shared" si="35"/>
        <v>1.2</v>
      </c>
      <c r="P16" s="3">
        <v>23</v>
      </c>
      <c r="Q16" s="3" t="str">
        <f t="shared" si="36"/>
        <v>C</v>
      </c>
      <c r="R16" s="3">
        <f t="shared" si="37"/>
        <v>2</v>
      </c>
      <c r="S16" s="3">
        <v>18</v>
      </c>
      <c r="T16" s="3" t="str">
        <f t="shared" si="38"/>
        <v>D+</v>
      </c>
      <c r="U16" s="3">
        <f t="shared" si="39"/>
        <v>1.6</v>
      </c>
      <c r="V16" s="3">
        <v>20</v>
      </c>
      <c r="W16" s="3" t="str">
        <f t="shared" si="40"/>
        <v>C</v>
      </c>
      <c r="X16" s="3">
        <f t="shared" si="41"/>
        <v>2</v>
      </c>
      <c r="Y16" s="3">
        <v>23</v>
      </c>
      <c r="Z16" s="3" t="str">
        <f t="shared" si="42"/>
        <v>C</v>
      </c>
      <c r="AA16" s="3">
        <f t="shared" si="43"/>
        <v>2</v>
      </c>
      <c r="AB16" s="5">
        <f t="shared" si="44"/>
        <v>137</v>
      </c>
      <c r="AC16" s="3">
        <f t="shared" si="45"/>
        <v>1.65</v>
      </c>
      <c r="AD16" s="3" t="str">
        <f t="shared" si="46"/>
        <v>Poor</v>
      </c>
      <c r="AE16" s="3">
        <f t="shared" si="47"/>
        <v>19</v>
      </c>
      <c r="AF16" s="3">
        <f t="shared" si="48"/>
        <v>0</v>
      </c>
      <c r="AG16" s="3">
        <f t="shared" si="49"/>
        <v>1.65</v>
      </c>
      <c r="AH16" s="6">
        <f t="shared" si="50"/>
        <v>0</v>
      </c>
      <c r="AI16" s="6">
        <f t="shared" si="51"/>
        <v>9.9999999999999982</v>
      </c>
    </row>
    <row r="17" spans="1:35" x14ac:dyDescent="0.25">
      <c r="A17" s="3">
        <v>4</v>
      </c>
      <c r="B17" s="3" t="str">
        <f t="shared" si="26"/>
        <v>Bhawana B K</v>
      </c>
      <c r="C17" s="3" t="str">
        <f t="shared" si="27"/>
        <v>A</v>
      </c>
      <c r="D17" s="3">
        <v>20</v>
      </c>
      <c r="E17" s="3" t="str">
        <f t="shared" si="28"/>
        <v>C</v>
      </c>
      <c r="F17" s="3">
        <f t="shared" si="29"/>
        <v>2</v>
      </c>
      <c r="G17" s="3">
        <v>15</v>
      </c>
      <c r="H17" s="3" t="str">
        <f t="shared" si="30"/>
        <v>D+</v>
      </c>
      <c r="I17" s="3">
        <f t="shared" si="31"/>
        <v>1.6</v>
      </c>
      <c r="J17" s="3">
        <v>4</v>
      </c>
      <c r="K17" s="3" t="str">
        <f t="shared" si="32"/>
        <v>E</v>
      </c>
      <c r="L17" s="3">
        <f t="shared" si="33"/>
        <v>0.8</v>
      </c>
      <c r="M17" s="3">
        <v>5</v>
      </c>
      <c r="N17" s="3" t="str">
        <f t="shared" si="34"/>
        <v>E</v>
      </c>
      <c r="O17" s="3">
        <f t="shared" si="35"/>
        <v>0.8</v>
      </c>
      <c r="P17" s="3">
        <v>17</v>
      </c>
      <c r="Q17" s="3" t="str">
        <f t="shared" si="36"/>
        <v>D+</v>
      </c>
      <c r="R17" s="3">
        <f t="shared" si="37"/>
        <v>1.6</v>
      </c>
      <c r="S17" s="3">
        <v>22</v>
      </c>
      <c r="T17" s="3" t="str">
        <f t="shared" si="38"/>
        <v>C</v>
      </c>
      <c r="U17" s="3">
        <f t="shared" si="39"/>
        <v>2</v>
      </c>
      <c r="V17" s="3">
        <v>13</v>
      </c>
      <c r="W17" s="3" t="str">
        <f t="shared" si="40"/>
        <v>D</v>
      </c>
      <c r="X17" s="3">
        <f t="shared" si="41"/>
        <v>1.2</v>
      </c>
      <c r="Y17" s="3">
        <v>7</v>
      </c>
      <c r="Z17" s="3" t="str">
        <f t="shared" si="42"/>
        <v>E</v>
      </c>
      <c r="AA17" s="3">
        <f t="shared" si="43"/>
        <v>0.8</v>
      </c>
      <c r="AB17" s="5">
        <f t="shared" si="44"/>
        <v>103</v>
      </c>
      <c r="AC17" s="3">
        <f t="shared" si="45"/>
        <v>1.35</v>
      </c>
      <c r="AD17" s="3" t="str">
        <f t="shared" si="46"/>
        <v>Poor</v>
      </c>
      <c r="AE17" s="3">
        <f t="shared" si="47"/>
        <v>24.999999999999993</v>
      </c>
      <c r="AF17" s="3">
        <f t="shared" si="48"/>
        <v>0</v>
      </c>
      <c r="AG17" s="3">
        <f t="shared" si="49"/>
        <v>1.35</v>
      </c>
      <c r="AH17" s="6">
        <f t="shared" si="50"/>
        <v>0</v>
      </c>
      <c r="AI17" s="6">
        <f t="shared" si="51"/>
        <v>15.999999999999995</v>
      </c>
    </row>
    <row r="18" spans="1:35" x14ac:dyDescent="0.25">
      <c r="A18" s="3">
        <v>5</v>
      </c>
      <c r="B18" s="3" t="str">
        <f t="shared" si="26"/>
        <v>Prajwal Bot</v>
      </c>
      <c r="C18" s="3" t="str">
        <f t="shared" si="27"/>
        <v>A</v>
      </c>
      <c r="D18" s="3">
        <v>17</v>
      </c>
      <c r="E18" s="3" t="str">
        <f t="shared" si="28"/>
        <v>D+</v>
      </c>
      <c r="F18" s="3">
        <f t="shared" si="29"/>
        <v>1.6</v>
      </c>
      <c r="G18" s="3">
        <v>18</v>
      </c>
      <c r="H18" s="3" t="str">
        <f t="shared" si="30"/>
        <v>D+</v>
      </c>
      <c r="I18" s="3">
        <f t="shared" si="31"/>
        <v>1.6</v>
      </c>
      <c r="J18" s="3">
        <v>9</v>
      </c>
      <c r="K18" s="3" t="str">
        <f t="shared" si="32"/>
        <v>E</v>
      </c>
      <c r="L18" s="3">
        <f t="shared" si="33"/>
        <v>0.8</v>
      </c>
      <c r="M18" s="3">
        <v>6</v>
      </c>
      <c r="N18" s="3" t="str">
        <f t="shared" si="34"/>
        <v>E</v>
      </c>
      <c r="O18" s="3">
        <f t="shared" si="35"/>
        <v>0.8</v>
      </c>
      <c r="P18" s="3">
        <v>18</v>
      </c>
      <c r="Q18" s="3" t="str">
        <f t="shared" si="36"/>
        <v>D+</v>
      </c>
      <c r="R18" s="3">
        <f t="shared" si="37"/>
        <v>1.6</v>
      </c>
      <c r="S18" s="3">
        <v>12</v>
      </c>
      <c r="T18" s="3" t="str">
        <f t="shared" si="38"/>
        <v>D</v>
      </c>
      <c r="U18" s="3">
        <f t="shared" si="39"/>
        <v>1.2</v>
      </c>
      <c r="V18" s="3">
        <v>15</v>
      </c>
      <c r="W18" s="3" t="str">
        <f t="shared" si="40"/>
        <v>D+</v>
      </c>
      <c r="X18" s="3">
        <f t="shared" si="41"/>
        <v>1.6</v>
      </c>
      <c r="Y18" s="3">
        <v>16</v>
      </c>
      <c r="Z18" s="3" t="str">
        <f t="shared" si="42"/>
        <v>D+</v>
      </c>
      <c r="AA18" s="3">
        <f t="shared" si="43"/>
        <v>1.6</v>
      </c>
      <c r="AB18" s="5">
        <f t="shared" si="44"/>
        <v>111</v>
      </c>
      <c r="AC18" s="3">
        <f t="shared" si="45"/>
        <v>1.35</v>
      </c>
      <c r="AD18" s="3" t="str">
        <f t="shared" si="46"/>
        <v>Poor</v>
      </c>
      <c r="AE18" s="3">
        <f t="shared" si="47"/>
        <v>24.999999999999993</v>
      </c>
      <c r="AF18" s="3">
        <f t="shared" si="48"/>
        <v>0</v>
      </c>
      <c r="AG18" s="3">
        <f t="shared" si="49"/>
        <v>1.35</v>
      </c>
      <c r="AH18" s="6">
        <f t="shared" si="50"/>
        <v>0</v>
      </c>
      <c r="AI18" s="6">
        <f t="shared" si="51"/>
        <v>15.999999999999995</v>
      </c>
    </row>
    <row r="19" spans="1:35" x14ac:dyDescent="0.25">
      <c r="A19" s="3">
        <v>7</v>
      </c>
      <c r="B19" s="3" t="str">
        <f t="shared" si="26"/>
        <v>Kriti Darai</v>
      </c>
      <c r="C19" s="3" t="str">
        <f t="shared" si="27"/>
        <v>A</v>
      </c>
      <c r="D19" s="3">
        <v>20</v>
      </c>
      <c r="E19" s="3" t="str">
        <f t="shared" si="28"/>
        <v>C</v>
      </c>
      <c r="F19" s="3">
        <f t="shared" si="29"/>
        <v>2</v>
      </c>
      <c r="G19" s="3">
        <v>17</v>
      </c>
      <c r="H19" s="3" t="str">
        <f t="shared" si="30"/>
        <v>D+</v>
      </c>
      <c r="I19" s="3">
        <f t="shared" si="31"/>
        <v>1.6</v>
      </c>
      <c r="J19" s="3">
        <v>2</v>
      </c>
      <c r="K19" s="3" t="str">
        <f t="shared" si="32"/>
        <v>E</v>
      </c>
      <c r="L19" s="3">
        <f t="shared" si="33"/>
        <v>0.8</v>
      </c>
      <c r="M19" s="3">
        <v>6</v>
      </c>
      <c r="N19" s="3" t="str">
        <f t="shared" si="34"/>
        <v>E</v>
      </c>
      <c r="O19" s="3">
        <f t="shared" si="35"/>
        <v>0.8</v>
      </c>
      <c r="P19" s="3">
        <v>20</v>
      </c>
      <c r="Q19" s="3" t="str">
        <f t="shared" si="36"/>
        <v>C</v>
      </c>
      <c r="R19" s="3">
        <f t="shared" si="37"/>
        <v>2</v>
      </c>
      <c r="S19" s="3">
        <v>17</v>
      </c>
      <c r="T19" s="3" t="str">
        <f t="shared" si="38"/>
        <v>D+</v>
      </c>
      <c r="U19" s="3">
        <f t="shared" si="39"/>
        <v>1.6</v>
      </c>
      <c r="V19" s="3">
        <v>15</v>
      </c>
      <c r="W19" s="3" t="str">
        <f t="shared" si="40"/>
        <v>D+</v>
      </c>
      <c r="X19" s="3">
        <f t="shared" si="41"/>
        <v>1.6</v>
      </c>
      <c r="Y19" s="3">
        <v>20</v>
      </c>
      <c r="Z19" s="3" t="str">
        <f t="shared" si="42"/>
        <v>C</v>
      </c>
      <c r="AA19" s="3">
        <f t="shared" si="43"/>
        <v>2</v>
      </c>
      <c r="AB19" s="5">
        <f t="shared" si="44"/>
        <v>117</v>
      </c>
      <c r="AC19" s="3">
        <f t="shared" si="45"/>
        <v>1.55</v>
      </c>
      <c r="AD19" s="3" t="str">
        <f t="shared" si="46"/>
        <v>Poor</v>
      </c>
      <c r="AE19" s="3">
        <f t="shared" si="47"/>
        <v>20.999999999999996</v>
      </c>
      <c r="AF19" s="3">
        <f t="shared" si="48"/>
        <v>0</v>
      </c>
      <c r="AG19" s="3">
        <f t="shared" si="49"/>
        <v>1.55</v>
      </c>
      <c r="AH19" s="6">
        <f t="shared" si="50"/>
        <v>0</v>
      </c>
      <c r="AI19" s="6">
        <f t="shared" si="51"/>
        <v>11.999999999999996</v>
      </c>
    </row>
    <row r="20" spans="1:35" x14ac:dyDescent="0.25">
      <c r="A20" s="3">
        <v>8</v>
      </c>
      <c r="B20" s="3" t="str">
        <f t="shared" si="26"/>
        <v>Prashanta Darai</v>
      </c>
      <c r="C20" s="3" t="str">
        <f t="shared" si="27"/>
        <v>A</v>
      </c>
      <c r="D20" s="3">
        <v>22</v>
      </c>
      <c r="E20" s="3" t="str">
        <f t="shared" si="28"/>
        <v>C</v>
      </c>
      <c r="F20" s="3">
        <f t="shared" si="29"/>
        <v>2</v>
      </c>
      <c r="G20" s="3">
        <v>20</v>
      </c>
      <c r="H20" s="3" t="str">
        <f t="shared" si="30"/>
        <v>C</v>
      </c>
      <c r="I20" s="3">
        <f t="shared" si="31"/>
        <v>2</v>
      </c>
      <c r="J20" s="3">
        <v>3</v>
      </c>
      <c r="K20" s="3" t="str">
        <f t="shared" si="32"/>
        <v>E</v>
      </c>
      <c r="L20" s="3">
        <f t="shared" si="33"/>
        <v>0.8</v>
      </c>
      <c r="M20" s="3">
        <v>5</v>
      </c>
      <c r="N20" s="3" t="str">
        <f t="shared" si="34"/>
        <v>E</v>
      </c>
      <c r="O20" s="3">
        <f t="shared" si="35"/>
        <v>0.8</v>
      </c>
      <c r="P20" s="3">
        <v>21</v>
      </c>
      <c r="Q20" s="3" t="str">
        <f t="shared" si="36"/>
        <v>C</v>
      </c>
      <c r="R20" s="3">
        <f t="shared" si="37"/>
        <v>2</v>
      </c>
      <c r="S20" s="3">
        <v>20</v>
      </c>
      <c r="T20" s="3" t="str">
        <f t="shared" si="38"/>
        <v>C</v>
      </c>
      <c r="U20" s="3">
        <f t="shared" si="39"/>
        <v>2</v>
      </c>
      <c r="V20" s="3">
        <v>12</v>
      </c>
      <c r="W20" s="3" t="str">
        <f t="shared" si="40"/>
        <v>D</v>
      </c>
      <c r="X20" s="3">
        <f t="shared" si="41"/>
        <v>1.2</v>
      </c>
      <c r="Y20" s="3">
        <v>3</v>
      </c>
      <c r="Z20" s="3" t="str">
        <f t="shared" si="42"/>
        <v>E</v>
      </c>
      <c r="AA20" s="3">
        <f t="shared" si="43"/>
        <v>0.8</v>
      </c>
      <c r="AB20" s="5">
        <f t="shared" si="44"/>
        <v>106</v>
      </c>
      <c r="AC20" s="3">
        <f t="shared" si="45"/>
        <v>1.45</v>
      </c>
      <c r="AD20" s="3" t="str">
        <f t="shared" si="46"/>
        <v>Poor</v>
      </c>
      <c r="AE20" s="3">
        <f t="shared" si="47"/>
        <v>22.999999999999993</v>
      </c>
      <c r="AF20" s="3">
        <f t="shared" si="48"/>
        <v>0</v>
      </c>
      <c r="AG20" s="3">
        <f t="shared" si="49"/>
        <v>1.45</v>
      </c>
      <c r="AH20" s="6">
        <f t="shared" si="50"/>
        <v>0</v>
      </c>
      <c r="AI20" s="6">
        <f t="shared" si="51"/>
        <v>13.999999999999995</v>
      </c>
    </row>
    <row r="21" spans="1:35" x14ac:dyDescent="0.25">
      <c r="A21" s="3">
        <v>9</v>
      </c>
      <c r="B21" s="3" t="str">
        <f t="shared" si="26"/>
        <v>Pramila Pawe</v>
      </c>
      <c r="C21" s="3" t="str">
        <f t="shared" si="27"/>
        <v>A</v>
      </c>
      <c r="D21" s="3">
        <v>18</v>
      </c>
      <c r="E21" s="3" t="str">
        <f t="shared" si="28"/>
        <v>D+</v>
      </c>
      <c r="F21" s="3">
        <f t="shared" si="29"/>
        <v>1.6</v>
      </c>
      <c r="G21" s="3">
        <v>12</v>
      </c>
      <c r="H21" s="3" t="str">
        <f t="shared" si="30"/>
        <v>D</v>
      </c>
      <c r="I21" s="3">
        <f t="shared" si="31"/>
        <v>1.2</v>
      </c>
      <c r="J21" s="3">
        <v>4</v>
      </c>
      <c r="K21" s="3" t="str">
        <f t="shared" si="32"/>
        <v>E</v>
      </c>
      <c r="L21" s="3">
        <f t="shared" si="33"/>
        <v>0.8</v>
      </c>
      <c r="M21" s="3">
        <v>3</v>
      </c>
      <c r="N21" s="3" t="str">
        <f t="shared" si="34"/>
        <v>E</v>
      </c>
      <c r="O21" s="3">
        <f t="shared" si="35"/>
        <v>0.8</v>
      </c>
      <c r="P21" s="3">
        <v>20</v>
      </c>
      <c r="Q21" s="3" t="str">
        <f t="shared" si="36"/>
        <v>C</v>
      </c>
      <c r="R21" s="3">
        <f t="shared" si="37"/>
        <v>2</v>
      </c>
      <c r="S21" s="3">
        <v>20</v>
      </c>
      <c r="T21" s="3" t="str">
        <f t="shared" si="38"/>
        <v>C</v>
      </c>
      <c r="U21" s="3">
        <f t="shared" si="39"/>
        <v>2</v>
      </c>
      <c r="V21" s="3">
        <v>5</v>
      </c>
      <c r="W21" s="3" t="str">
        <f t="shared" si="40"/>
        <v>E</v>
      </c>
      <c r="X21" s="3">
        <f t="shared" si="41"/>
        <v>0.8</v>
      </c>
      <c r="Y21" s="3">
        <v>3</v>
      </c>
      <c r="Z21" s="3" t="str">
        <f t="shared" si="42"/>
        <v>E</v>
      </c>
      <c r="AA21" s="3">
        <f t="shared" si="43"/>
        <v>0.8</v>
      </c>
      <c r="AB21" s="5">
        <f t="shared" si="44"/>
        <v>85</v>
      </c>
      <c r="AC21" s="3">
        <f t="shared" si="45"/>
        <v>1.25</v>
      </c>
      <c r="AD21" s="3" t="str">
        <f t="shared" si="46"/>
        <v>Poor</v>
      </c>
      <c r="AE21" s="3">
        <f t="shared" si="47"/>
        <v>27</v>
      </c>
      <c r="AF21" s="3">
        <f t="shared" si="48"/>
        <v>0</v>
      </c>
      <c r="AG21" s="3">
        <f t="shared" si="49"/>
        <v>1.25</v>
      </c>
      <c r="AH21" s="6">
        <f t="shared" si="50"/>
        <v>0</v>
      </c>
      <c r="AI21" s="6">
        <f t="shared" si="51"/>
        <v>18</v>
      </c>
    </row>
    <row r="22" spans="1:35" x14ac:dyDescent="0.25">
      <c r="A22" s="3">
        <v>10</v>
      </c>
      <c r="B22" s="3" t="str">
        <f t="shared" si="26"/>
        <v>Ambika Kumari Mahato</v>
      </c>
      <c r="C22" s="3" t="str">
        <f t="shared" si="27"/>
        <v>A</v>
      </c>
      <c r="D22" s="3">
        <v>18</v>
      </c>
      <c r="E22" s="3" t="str">
        <f t="shared" si="28"/>
        <v>D+</v>
      </c>
      <c r="F22" s="3">
        <f t="shared" si="29"/>
        <v>1.6</v>
      </c>
      <c r="G22" s="3">
        <v>10</v>
      </c>
      <c r="H22" s="3" t="str">
        <f t="shared" si="30"/>
        <v>D</v>
      </c>
      <c r="I22" s="3">
        <f t="shared" si="31"/>
        <v>1.2</v>
      </c>
      <c r="J22" s="3">
        <v>9</v>
      </c>
      <c r="K22" s="3" t="str">
        <f t="shared" si="32"/>
        <v>E</v>
      </c>
      <c r="L22" s="3">
        <f t="shared" si="33"/>
        <v>0.8</v>
      </c>
      <c r="M22" s="3">
        <v>5</v>
      </c>
      <c r="N22" s="3" t="str">
        <f t="shared" si="34"/>
        <v>E</v>
      </c>
      <c r="O22" s="3">
        <f t="shared" si="35"/>
        <v>0.8</v>
      </c>
      <c r="P22" s="3">
        <v>20</v>
      </c>
      <c r="Q22" s="3" t="str">
        <f t="shared" si="36"/>
        <v>C</v>
      </c>
      <c r="R22" s="3">
        <f t="shared" si="37"/>
        <v>2</v>
      </c>
      <c r="S22" s="3">
        <v>21</v>
      </c>
      <c r="T22" s="3" t="str">
        <f t="shared" si="38"/>
        <v>C</v>
      </c>
      <c r="U22" s="3">
        <f t="shared" si="39"/>
        <v>2</v>
      </c>
      <c r="V22" s="3">
        <v>16</v>
      </c>
      <c r="W22" s="3" t="str">
        <f t="shared" si="40"/>
        <v>D+</v>
      </c>
      <c r="X22" s="3">
        <f t="shared" si="41"/>
        <v>1.6</v>
      </c>
      <c r="Y22" s="3">
        <v>6</v>
      </c>
      <c r="Z22" s="3" t="str">
        <f t="shared" si="42"/>
        <v>E</v>
      </c>
      <c r="AA22" s="3">
        <f t="shared" si="43"/>
        <v>0.8</v>
      </c>
      <c r="AB22" s="5">
        <f t="shared" si="44"/>
        <v>105</v>
      </c>
      <c r="AC22" s="3">
        <f t="shared" si="45"/>
        <v>1.35</v>
      </c>
      <c r="AD22" s="3" t="str">
        <f t="shared" si="46"/>
        <v>Poor</v>
      </c>
      <c r="AE22" s="3">
        <f t="shared" si="47"/>
        <v>24.999999999999993</v>
      </c>
      <c r="AF22" s="3">
        <f t="shared" si="48"/>
        <v>0</v>
      </c>
      <c r="AG22" s="3">
        <f t="shared" si="49"/>
        <v>1.35</v>
      </c>
      <c r="AH22" s="6">
        <f t="shared" si="50"/>
        <v>0</v>
      </c>
      <c r="AI22" s="6">
        <f t="shared" si="51"/>
        <v>15.999999999999995</v>
      </c>
    </row>
    <row r="23" spans="1:35" x14ac:dyDescent="0.25">
      <c r="A23" s="3">
        <v>11</v>
      </c>
      <c r="B23" s="3" t="str">
        <f t="shared" si="26"/>
        <v>Anjali Sunar</v>
      </c>
      <c r="C23" s="3" t="str">
        <f t="shared" si="27"/>
        <v>A</v>
      </c>
      <c r="D23" s="3">
        <v>28</v>
      </c>
      <c r="E23" s="3" t="str">
        <f t="shared" si="28"/>
        <v>C+</v>
      </c>
      <c r="F23" s="3">
        <f t="shared" si="29"/>
        <v>2.4</v>
      </c>
      <c r="G23" s="3">
        <v>21</v>
      </c>
      <c r="H23" s="3" t="str">
        <f t="shared" si="30"/>
        <v>C</v>
      </c>
      <c r="I23" s="3">
        <f t="shared" si="31"/>
        <v>2</v>
      </c>
      <c r="J23" s="3">
        <v>10</v>
      </c>
      <c r="K23" s="3" t="str">
        <f t="shared" si="32"/>
        <v>D</v>
      </c>
      <c r="L23" s="3">
        <f t="shared" si="33"/>
        <v>1.2</v>
      </c>
      <c r="M23" s="3">
        <v>15</v>
      </c>
      <c r="N23" s="3" t="str">
        <f t="shared" si="34"/>
        <v>D+</v>
      </c>
      <c r="O23" s="3">
        <f t="shared" si="35"/>
        <v>1.6</v>
      </c>
      <c r="P23" s="3">
        <v>32</v>
      </c>
      <c r="Q23" s="3" t="str">
        <f t="shared" si="36"/>
        <v>B</v>
      </c>
      <c r="R23" s="3">
        <f t="shared" si="37"/>
        <v>2.8</v>
      </c>
      <c r="S23" s="3">
        <v>22</v>
      </c>
      <c r="T23" s="3" t="str">
        <f t="shared" si="38"/>
        <v>C</v>
      </c>
      <c r="U23" s="3">
        <f t="shared" si="39"/>
        <v>2</v>
      </c>
      <c r="V23" s="3">
        <v>20</v>
      </c>
      <c r="W23" s="3" t="str">
        <f t="shared" si="40"/>
        <v>C</v>
      </c>
      <c r="X23" s="3">
        <f t="shared" si="41"/>
        <v>2</v>
      </c>
      <c r="Y23" s="3">
        <v>29</v>
      </c>
      <c r="Z23" s="3" t="str">
        <f t="shared" si="42"/>
        <v>C+</v>
      </c>
      <c r="AA23" s="3">
        <f t="shared" si="43"/>
        <v>2.4</v>
      </c>
      <c r="AB23" s="5">
        <f t="shared" si="44"/>
        <v>177</v>
      </c>
      <c r="AC23" s="3">
        <f t="shared" si="45"/>
        <v>2.0499999999999998</v>
      </c>
      <c r="AD23" s="3" t="str">
        <f t="shared" si="46"/>
        <v>Poor</v>
      </c>
      <c r="AE23" s="3">
        <f t="shared" si="47"/>
        <v>12</v>
      </c>
      <c r="AF23" s="3">
        <f t="shared" si="48"/>
        <v>0</v>
      </c>
      <c r="AG23" s="3">
        <f t="shared" si="49"/>
        <v>2.0499999999999998</v>
      </c>
      <c r="AH23" s="6">
        <f t="shared" si="50"/>
        <v>0</v>
      </c>
      <c r="AI23" s="6">
        <f t="shared" si="51"/>
        <v>3</v>
      </c>
    </row>
    <row r="24" spans="1:35" x14ac:dyDescent="0.25">
      <c r="A24" s="3">
        <v>12</v>
      </c>
      <c r="B24" s="3" t="str">
        <f t="shared" si="26"/>
        <v>Dipa Kshetri</v>
      </c>
      <c r="C24" s="3" t="str">
        <f t="shared" si="27"/>
        <v>A</v>
      </c>
      <c r="D24" s="3">
        <v>25</v>
      </c>
      <c r="E24" s="3" t="str">
        <f t="shared" si="28"/>
        <v>C+</v>
      </c>
      <c r="F24" s="3">
        <f t="shared" si="29"/>
        <v>2.4</v>
      </c>
      <c r="G24" s="3">
        <v>29</v>
      </c>
      <c r="H24" s="3" t="str">
        <f t="shared" si="30"/>
        <v>C+</v>
      </c>
      <c r="I24" s="3">
        <f t="shared" si="31"/>
        <v>2.4</v>
      </c>
      <c r="J24" s="3">
        <v>13</v>
      </c>
      <c r="K24" s="3" t="str">
        <f t="shared" si="32"/>
        <v>D</v>
      </c>
      <c r="L24" s="3">
        <f t="shared" si="33"/>
        <v>1.2</v>
      </c>
      <c r="M24" s="3">
        <v>10</v>
      </c>
      <c r="N24" s="3" t="str">
        <f t="shared" si="34"/>
        <v>D</v>
      </c>
      <c r="O24" s="3">
        <f t="shared" si="35"/>
        <v>1.2</v>
      </c>
      <c r="P24" s="3">
        <v>28</v>
      </c>
      <c r="Q24" s="3" t="str">
        <f t="shared" si="36"/>
        <v>C+</v>
      </c>
      <c r="R24" s="3">
        <f t="shared" si="37"/>
        <v>2.4</v>
      </c>
      <c r="S24" s="3">
        <v>28</v>
      </c>
      <c r="T24" s="3" t="str">
        <f t="shared" si="38"/>
        <v>C+</v>
      </c>
      <c r="U24" s="3">
        <f t="shared" si="39"/>
        <v>2.4</v>
      </c>
      <c r="V24" s="3">
        <v>20</v>
      </c>
      <c r="W24" s="3" t="str">
        <f t="shared" si="40"/>
        <v>C</v>
      </c>
      <c r="X24" s="3">
        <f t="shared" si="41"/>
        <v>2</v>
      </c>
      <c r="Y24" s="3">
        <v>21</v>
      </c>
      <c r="Z24" s="3" t="str">
        <f t="shared" si="42"/>
        <v>C</v>
      </c>
      <c r="AA24" s="3">
        <f t="shared" si="43"/>
        <v>2</v>
      </c>
      <c r="AB24" s="5">
        <f t="shared" si="44"/>
        <v>174</v>
      </c>
      <c r="AC24" s="3">
        <f t="shared" si="45"/>
        <v>2</v>
      </c>
      <c r="AD24" s="3" t="str">
        <f t="shared" si="46"/>
        <v>Poor</v>
      </c>
      <c r="AE24" s="3">
        <f t="shared" si="47"/>
        <v>13</v>
      </c>
      <c r="AF24" s="3">
        <f t="shared" si="48"/>
        <v>0</v>
      </c>
      <c r="AG24" s="3">
        <f t="shared" si="49"/>
        <v>2</v>
      </c>
      <c r="AH24" s="6">
        <f t="shared" si="50"/>
        <v>0</v>
      </c>
      <c r="AI24" s="6">
        <f t="shared" si="51"/>
        <v>4</v>
      </c>
    </row>
    <row r="25" spans="1:35" x14ac:dyDescent="0.25">
      <c r="A25" s="3">
        <v>13</v>
      </c>
      <c r="B25" s="3" t="str">
        <f t="shared" si="26"/>
        <v>Tej Prakash Mahato</v>
      </c>
      <c r="C25" s="3" t="str">
        <f t="shared" si="27"/>
        <v>A</v>
      </c>
      <c r="D25" s="3">
        <v>15</v>
      </c>
      <c r="E25" s="3" t="str">
        <f t="shared" si="28"/>
        <v>D+</v>
      </c>
      <c r="F25" s="3">
        <f t="shared" si="29"/>
        <v>1.6</v>
      </c>
      <c r="G25" s="3">
        <v>16</v>
      </c>
      <c r="H25" s="3" t="str">
        <f t="shared" si="30"/>
        <v>D+</v>
      </c>
      <c r="I25" s="3">
        <f t="shared" si="31"/>
        <v>1.6</v>
      </c>
      <c r="J25" s="3">
        <v>15</v>
      </c>
      <c r="K25" s="3" t="str">
        <f t="shared" si="32"/>
        <v>D+</v>
      </c>
      <c r="L25" s="3">
        <f t="shared" si="33"/>
        <v>1.6</v>
      </c>
      <c r="M25" s="3">
        <v>4</v>
      </c>
      <c r="N25" s="3" t="str">
        <f t="shared" si="34"/>
        <v>E</v>
      </c>
      <c r="O25" s="3">
        <f t="shared" si="35"/>
        <v>0.8</v>
      </c>
      <c r="P25" s="3">
        <v>11</v>
      </c>
      <c r="Q25" s="3" t="str">
        <f t="shared" si="36"/>
        <v>D</v>
      </c>
      <c r="R25" s="3">
        <f t="shared" si="37"/>
        <v>1.2</v>
      </c>
      <c r="S25" s="3">
        <v>15</v>
      </c>
      <c r="T25" s="3" t="str">
        <f t="shared" si="38"/>
        <v>D+</v>
      </c>
      <c r="U25" s="3">
        <f t="shared" si="39"/>
        <v>1.6</v>
      </c>
      <c r="V25" s="3">
        <v>8</v>
      </c>
      <c r="W25" s="3" t="str">
        <f t="shared" si="40"/>
        <v>E</v>
      </c>
      <c r="X25" s="3">
        <f t="shared" si="41"/>
        <v>0.8</v>
      </c>
      <c r="Y25" s="3">
        <v>4</v>
      </c>
      <c r="Z25" s="3" t="str">
        <f t="shared" si="42"/>
        <v>E</v>
      </c>
      <c r="AA25" s="3">
        <f t="shared" si="43"/>
        <v>0.8</v>
      </c>
      <c r="AB25" s="5">
        <f t="shared" si="44"/>
        <v>88</v>
      </c>
      <c r="AC25" s="3">
        <f t="shared" si="45"/>
        <v>1.25</v>
      </c>
      <c r="AD25" s="3" t="str">
        <f t="shared" si="46"/>
        <v>Poor</v>
      </c>
      <c r="AE25" s="3">
        <f t="shared" si="47"/>
        <v>27</v>
      </c>
      <c r="AF25" s="3">
        <f t="shared" si="48"/>
        <v>0</v>
      </c>
      <c r="AG25" s="3">
        <f t="shared" si="49"/>
        <v>1.25</v>
      </c>
      <c r="AH25" s="6">
        <f t="shared" si="50"/>
        <v>0</v>
      </c>
      <c r="AI25" s="6">
        <f t="shared" si="51"/>
        <v>18</v>
      </c>
    </row>
    <row r="26" spans="1:35" x14ac:dyDescent="0.25">
      <c r="A26" s="3">
        <v>14</v>
      </c>
      <c r="B26" s="3" t="str">
        <f t="shared" si="26"/>
        <v>Yamuna Mahato</v>
      </c>
      <c r="C26" s="3" t="str">
        <f t="shared" si="27"/>
        <v>A</v>
      </c>
      <c r="D26" s="3">
        <v>18</v>
      </c>
      <c r="E26" s="3" t="str">
        <f t="shared" si="28"/>
        <v>D+</v>
      </c>
      <c r="F26" s="3">
        <f t="shared" si="29"/>
        <v>1.6</v>
      </c>
      <c r="G26" s="3">
        <v>9</v>
      </c>
      <c r="H26" s="3" t="str">
        <f t="shared" si="30"/>
        <v>E</v>
      </c>
      <c r="I26" s="3">
        <f t="shared" si="31"/>
        <v>0.8</v>
      </c>
      <c r="J26" s="3">
        <v>21</v>
      </c>
      <c r="K26" s="3" t="str">
        <f t="shared" si="32"/>
        <v>C</v>
      </c>
      <c r="L26" s="3">
        <f t="shared" si="33"/>
        <v>2</v>
      </c>
      <c r="M26" s="3">
        <v>15</v>
      </c>
      <c r="N26" s="3" t="str">
        <f t="shared" si="34"/>
        <v>D+</v>
      </c>
      <c r="O26" s="3">
        <f t="shared" si="35"/>
        <v>1.6</v>
      </c>
      <c r="P26" s="3">
        <v>20</v>
      </c>
      <c r="Q26" s="3" t="str">
        <f t="shared" si="36"/>
        <v>C</v>
      </c>
      <c r="R26" s="3">
        <f t="shared" si="37"/>
        <v>2</v>
      </c>
      <c r="S26" s="3">
        <v>16</v>
      </c>
      <c r="T26" s="3" t="str">
        <f t="shared" si="38"/>
        <v>D+</v>
      </c>
      <c r="U26" s="3">
        <f t="shared" si="39"/>
        <v>1.6</v>
      </c>
      <c r="V26" s="3">
        <v>15</v>
      </c>
      <c r="W26" s="3" t="str">
        <f t="shared" si="40"/>
        <v>D+</v>
      </c>
      <c r="X26" s="3">
        <f t="shared" si="41"/>
        <v>1.6</v>
      </c>
      <c r="Y26" s="3">
        <v>15</v>
      </c>
      <c r="Z26" s="3" t="str">
        <f t="shared" si="42"/>
        <v>D+</v>
      </c>
      <c r="AA26" s="3">
        <f t="shared" si="43"/>
        <v>1.6</v>
      </c>
      <c r="AB26" s="5">
        <f t="shared" si="44"/>
        <v>129</v>
      </c>
      <c r="AC26" s="3">
        <f t="shared" si="45"/>
        <v>1.6</v>
      </c>
      <c r="AD26" s="3" t="str">
        <f t="shared" si="46"/>
        <v>Poor</v>
      </c>
      <c r="AE26" s="3">
        <f t="shared" si="47"/>
        <v>20</v>
      </c>
      <c r="AF26" s="3">
        <f t="shared" si="48"/>
        <v>0</v>
      </c>
      <c r="AG26" s="3">
        <f t="shared" si="49"/>
        <v>1.6</v>
      </c>
      <c r="AH26" s="6">
        <f t="shared" si="50"/>
        <v>0</v>
      </c>
      <c r="AI26" s="6">
        <f t="shared" si="51"/>
        <v>11</v>
      </c>
    </row>
    <row r="27" spans="1:35" x14ac:dyDescent="0.25">
      <c r="A27" s="3">
        <v>15</v>
      </c>
      <c r="B27" s="3" t="str">
        <f t="shared" si="26"/>
        <v>Sakina Mahato</v>
      </c>
      <c r="C27" s="3" t="str">
        <f t="shared" si="27"/>
        <v>A</v>
      </c>
      <c r="D27" s="3">
        <v>15</v>
      </c>
      <c r="E27" s="3" t="str">
        <f t="shared" si="28"/>
        <v>D+</v>
      </c>
      <c r="F27" s="3">
        <f t="shared" si="29"/>
        <v>1.6</v>
      </c>
      <c r="G27" s="3">
        <v>15</v>
      </c>
      <c r="H27" s="3" t="str">
        <f t="shared" si="30"/>
        <v>D+</v>
      </c>
      <c r="I27" s="3">
        <f t="shared" si="31"/>
        <v>1.6</v>
      </c>
      <c r="J27" s="3">
        <v>3</v>
      </c>
      <c r="K27" s="3" t="str">
        <f t="shared" si="32"/>
        <v>E</v>
      </c>
      <c r="L27" s="3">
        <f t="shared" si="33"/>
        <v>0.8</v>
      </c>
      <c r="M27" s="3">
        <v>9</v>
      </c>
      <c r="N27" s="3" t="str">
        <f t="shared" si="34"/>
        <v>E</v>
      </c>
      <c r="O27" s="3">
        <f t="shared" si="35"/>
        <v>0.8</v>
      </c>
      <c r="P27" s="3">
        <v>13</v>
      </c>
      <c r="Q27" s="3" t="str">
        <f t="shared" si="36"/>
        <v>D</v>
      </c>
      <c r="R27" s="3">
        <f t="shared" si="37"/>
        <v>1.2</v>
      </c>
      <c r="S27" s="3">
        <v>21</v>
      </c>
      <c r="T27" s="3" t="str">
        <f t="shared" si="38"/>
        <v>C</v>
      </c>
      <c r="U27" s="3">
        <f t="shared" si="39"/>
        <v>2</v>
      </c>
      <c r="V27" s="3">
        <v>13</v>
      </c>
      <c r="W27" s="3" t="str">
        <f t="shared" si="40"/>
        <v>D</v>
      </c>
      <c r="X27" s="3">
        <f t="shared" si="41"/>
        <v>1.2</v>
      </c>
      <c r="Y27" s="3">
        <v>6</v>
      </c>
      <c r="Z27" s="3" t="str">
        <f t="shared" si="42"/>
        <v>E</v>
      </c>
      <c r="AA27" s="3">
        <f t="shared" si="43"/>
        <v>0.8</v>
      </c>
      <c r="AB27" s="5">
        <f t="shared" si="44"/>
        <v>95</v>
      </c>
      <c r="AC27" s="3">
        <f t="shared" si="45"/>
        <v>1.25</v>
      </c>
      <c r="AD27" s="3" t="str">
        <f t="shared" si="46"/>
        <v>Poor</v>
      </c>
      <c r="AE27" s="3">
        <f t="shared" si="47"/>
        <v>27</v>
      </c>
      <c r="AF27" s="3">
        <f t="shared" si="48"/>
        <v>0</v>
      </c>
      <c r="AG27" s="3">
        <f t="shared" si="49"/>
        <v>1.25</v>
      </c>
      <c r="AH27" s="6">
        <f t="shared" si="50"/>
        <v>0</v>
      </c>
      <c r="AI27" s="6">
        <f t="shared" si="51"/>
        <v>18</v>
      </c>
    </row>
    <row r="28" spans="1:35" x14ac:dyDescent="0.25">
      <c r="A28" s="3">
        <v>16</v>
      </c>
      <c r="B28" s="3" t="str">
        <f t="shared" si="26"/>
        <v>Samiksha Chaudhary</v>
      </c>
      <c r="C28" s="3" t="str">
        <f t="shared" si="27"/>
        <v>A</v>
      </c>
      <c r="D28" s="3">
        <v>20</v>
      </c>
      <c r="E28" s="3" t="str">
        <f t="shared" si="28"/>
        <v>C</v>
      </c>
      <c r="F28" s="3">
        <f t="shared" si="29"/>
        <v>2</v>
      </c>
      <c r="G28" s="3">
        <v>17</v>
      </c>
      <c r="H28" s="3" t="str">
        <f t="shared" si="30"/>
        <v>D+</v>
      </c>
      <c r="I28" s="3">
        <f t="shared" si="31"/>
        <v>1.6</v>
      </c>
      <c r="J28" s="3">
        <v>3</v>
      </c>
      <c r="K28" s="3" t="str">
        <f t="shared" si="32"/>
        <v>E</v>
      </c>
      <c r="L28" s="3">
        <f t="shared" si="33"/>
        <v>0.8</v>
      </c>
      <c r="M28" s="3">
        <v>15</v>
      </c>
      <c r="N28" s="3" t="str">
        <f t="shared" si="34"/>
        <v>D+</v>
      </c>
      <c r="O28" s="3">
        <f t="shared" si="35"/>
        <v>1.6</v>
      </c>
      <c r="P28" s="3">
        <v>27</v>
      </c>
      <c r="Q28" s="3" t="str">
        <f t="shared" si="36"/>
        <v>C+</v>
      </c>
      <c r="R28" s="3">
        <f t="shared" si="37"/>
        <v>2.4</v>
      </c>
      <c r="S28" s="3">
        <v>24</v>
      </c>
      <c r="T28" s="3" t="str">
        <f t="shared" si="38"/>
        <v>C</v>
      </c>
      <c r="U28" s="3">
        <f t="shared" si="39"/>
        <v>2</v>
      </c>
      <c r="V28" s="3">
        <v>20</v>
      </c>
      <c r="W28" s="3" t="str">
        <f t="shared" si="40"/>
        <v>C</v>
      </c>
      <c r="X28" s="3">
        <f t="shared" si="41"/>
        <v>2</v>
      </c>
      <c r="Y28" s="3">
        <v>19</v>
      </c>
      <c r="Z28" s="3" t="str">
        <f t="shared" si="42"/>
        <v>D+</v>
      </c>
      <c r="AA28" s="3">
        <f t="shared" si="43"/>
        <v>1.6</v>
      </c>
      <c r="AB28" s="5">
        <f t="shared" si="44"/>
        <v>145</v>
      </c>
      <c r="AC28" s="3">
        <f t="shared" si="45"/>
        <v>1.75</v>
      </c>
      <c r="AD28" s="3" t="str">
        <f t="shared" si="46"/>
        <v>Poor</v>
      </c>
      <c r="AE28" s="3">
        <f t="shared" si="47"/>
        <v>17</v>
      </c>
      <c r="AF28" s="3">
        <f t="shared" si="48"/>
        <v>0</v>
      </c>
      <c r="AG28" s="3">
        <f t="shared" si="49"/>
        <v>1.75</v>
      </c>
      <c r="AH28" s="6">
        <f t="shared" si="50"/>
        <v>0</v>
      </c>
      <c r="AI28" s="6">
        <f t="shared" si="51"/>
        <v>8</v>
      </c>
    </row>
    <row r="29" spans="1:35" x14ac:dyDescent="0.25">
      <c r="A29" s="3">
        <v>17</v>
      </c>
      <c r="B29" s="3" t="str">
        <f t="shared" si="26"/>
        <v>Kajal Kumari Shah</v>
      </c>
      <c r="C29" s="3" t="str">
        <f t="shared" si="27"/>
        <v>A</v>
      </c>
      <c r="D29" s="3">
        <v>25</v>
      </c>
      <c r="E29" s="3" t="str">
        <f t="shared" si="28"/>
        <v>C+</v>
      </c>
      <c r="F29" s="3">
        <f t="shared" si="29"/>
        <v>2.4</v>
      </c>
      <c r="G29" s="3">
        <v>25</v>
      </c>
      <c r="H29" s="3" t="str">
        <f t="shared" si="30"/>
        <v>C+</v>
      </c>
      <c r="I29" s="3">
        <f t="shared" si="31"/>
        <v>2.4</v>
      </c>
      <c r="J29" s="3">
        <v>31</v>
      </c>
      <c r="K29" s="3" t="str">
        <f t="shared" si="32"/>
        <v>B</v>
      </c>
      <c r="L29" s="3">
        <f t="shared" si="33"/>
        <v>2.8</v>
      </c>
      <c r="M29" s="3">
        <v>15</v>
      </c>
      <c r="N29" s="3" t="str">
        <f t="shared" si="34"/>
        <v>D+</v>
      </c>
      <c r="O29" s="3">
        <f t="shared" si="35"/>
        <v>1.6</v>
      </c>
      <c r="P29" s="3">
        <v>39</v>
      </c>
      <c r="Q29" s="3" t="str">
        <f t="shared" si="36"/>
        <v>B+</v>
      </c>
      <c r="R29" s="3">
        <f t="shared" si="37"/>
        <v>3.2</v>
      </c>
      <c r="S29" s="3">
        <v>32</v>
      </c>
      <c r="T29" s="3" t="str">
        <f t="shared" si="38"/>
        <v>B</v>
      </c>
      <c r="U29" s="3">
        <f t="shared" si="39"/>
        <v>2.8</v>
      </c>
      <c r="V29" s="3">
        <v>15</v>
      </c>
      <c r="W29" s="3" t="str">
        <f t="shared" si="40"/>
        <v>D+</v>
      </c>
      <c r="X29" s="3">
        <f t="shared" si="41"/>
        <v>1.6</v>
      </c>
      <c r="Y29" s="3">
        <v>26</v>
      </c>
      <c r="Z29" s="3" t="str">
        <f t="shared" si="42"/>
        <v>C+</v>
      </c>
      <c r="AA29" s="3">
        <f t="shared" si="43"/>
        <v>2.4</v>
      </c>
      <c r="AB29" s="5">
        <f t="shared" si="44"/>
        <v>208</v>
      </c>
      <c r="AC29" s="3">
        <f t="shared" si="45"/>
        <v>2.4</v>
      </c>
      <c r="AD29" s="3" t="str">
        <f t="shared" si="46"/>
        <v>Good</v>
      </c>
      <c r="AE29" s="3">
        <f t="shared" si="47"/>
        <v>5.9999999999999991</v>
      </c>
      <c r="AF29" s="3">
        <f t="shared" si="48"/>
        <v>2.4</v>
      </c>
      <c r="AG29" s="3">
        <f t="shared" si="49"/>
        <v>0</v>
      </c>
      <c r="AH29" s="6">
        <f t="shared" si="50"/>
        <v>5.9999999999999991</v>
      </c>
      <c r="AI29" s="6">
        <f t="shared" si="51"/>
        <v>0</v>
      </c>
    </row>
    <row r="30" spans="1:35" x14ac:dyDescent="0.25">
      <c r="A30" s="3">
        <v>18</v>
      </c>
      <c r="B30" s="3" t="str">
        <f t="shared" si="26"/>
        <v>Pushpa Mahato</v>
      </c>
      <c r="C30" s="3" t="str">
        <f t="shared" si="27"/>
        <v>A</v>
      </c>
      <c r="D30" s="3">
        <v>17</v>
      </c>
      <c r="E30" s="3" t="str">
        <f t="shared" si="28"/>
        <v>D+</v>
      </c>
      <c r="F30" s="3">
        <f t="shared" si="29"/>
        <v>1.6</v>
      </c>
      <c r="G30" s="3">
        <v>13</v>
      </c>
      <c r="H30" s="3" t="str">
        <f t="shared" si="30"/>
        <v>D</v>
      </c>
      <c r="I30" s="3">
        <f t="shared" si="31"/>
        <v>1.2</v>
      </c>
      <c r="J30" s="3">
        <v>10</v>
      </c>
      <c r="K30" s="3" t="str">
        <f t="shared" si="32"/>
        <v>D</v>
      </c>
      <c r="L30" s="3">
        <f t="shared" si="33"/>
        <v>1.2</v>
      </c>
      <c r="M30" s="3">
        <v>10</v>
      </c>
      <c r="N30" s="3" t="str">
        <f t="shared" si="34"/>
        <v>D</v>
      </c>
      <c r="O30" s="3">
        <f t="shared" si="35"/>
        <v>1.2</v>
      </c>
      <c r="P30" s="3">
        <v>26</v>
      </c>
      <c r="Q30" s="3" t="str">
        <f t="shared" si="36"/>
        <v>C+</v>
      </c>
      <c r="R30" s="3">
        <f t="shared" si="37"/>
        <v>2.4</v>
      </c>
      <c r="S30" s="3">
        <v>24</v>
      </c>
      <c r="T30" s="3" t="str">
        <f t="shared" si="38"/>
        <v>C</v>
      </c>
      <c r="U30" s="3">
        <f t="shared" si="39"/>
        <v>2</v>
      </c>
      <c r="V30" s="3">
        <v>17</v>
      </c>
      <c r="W30" s="3" t="str">
        <f t="shared" si="40"/>
        <v>D+</v>
      </c>
      <c r="X30" s="3">
        <f t="shared" si="41"/>
        <v>1.6</v>
      </c>
      <c r="Y30" s="3">
        <v>20</v>
      </c>
      <c r="Z30" s="3" t="str">
        <f t="shared" si="42"/>
        <v>C</v>
      </c>
      <c r="AA30" s="3">
        <f t="shared" si="43"/>
        <v>2</v>
      </c>
      <c r="AB30" s="5">
        <f t="shared" si="44"/>
        <v>137</v>
      </c>
      <c r="AC30" s="3">
        <f t="shared" si="45"/>
        <v>1.65</v>
      </c>
      <c r="AD30" s="3" t="str">
        <f t="shared" si="46"/>
        <v>Poor</v>
      </c>
      <c r="AE30" s="3">
        <f t="shared" si="47"/>
        <v>19</v>
      </c>
      <c r="AF30" s="3">
        <f t="shared" si="48"/>
        <v>0</v>
      </c>
      <c r="AG30" s="3">
        <f t="shared" si="49"/>
        <v>1.65</v>
      </c>
      <c r="AH30" s="6">
        <f t="shared" si="50"/>
        <v>0</v>
      </c>
      <c r="AI30" s="6">
        <f t="shared" si="51"/>
        <v>9.9999999999999982</v>
      </c>
    </row>
    <row r="31" spans="1:35" x14ac:dyDescent="0.25">
      <c r="A31" s="3">
        <v>19</v>
      </c>
      <c r="B31" s="3" t="str">
        <f t="shared" si="26"/>
        <v>Kriti Mahato</v>
      </c>
      <c r="C31" s="3" t="str">
        <f t="shared" si="27"/>
        <v>A</v>
      </c>
      <c r="D31" s="3">
        <v>12</v>
      </c>
      <c r="E31" s="3" t="str">
        <f t="shared" si="28"/>
        <v>D</v>
      </c>
      <c r="F31" s="3">
        <f t="shared" si="29"/>
        <v>1.2</v>
      </c>
      <c r="G31" s="3">
        <v>4</v>
      </c>
      <c r="H31" s="3" t="str">
        <f t="shared" si="30"/>
        <v>E</v>
      </c>
      <c r="I31" s="3">
        <f t="shared" si="31"/>
        <v>0.8</v>
      </c>
      <c r="J31" s="3">
        <v>9</v>
      </c>
      <c r="K31" s="3" t="str">
        <f t="shared" si="32"/>
        <v>E</v>
      </c>
      <c r="L31" s="3">
        <f t="shared" si="33"/>
        <v>0.8</v>
      </c>
      <c r="M31" s="3">
        <v>4</v>
      </c>
      <c r="N31" s="3" t="str">
        <f t="shared" si="34"/>
        <v>E</v>
      </c>
      <c r="O31" s="3">
        <f t="shared" si="35"/>
        <v>0.8</v>
      </c>
      <c r="P31" s="3">
        <v>9</v>
      </c>
      <c r="Q31" s="3" t="str">
        <f t="shared" si="36"/>
        <v>E</v>
      </c>
      <c r="R31" s="3">
        <f t="shared" si="37"/>
        <v>0.8</v>
      </c>
      <c r="S31" s="3">
        <v>15</v>
      </c>
      <c r="T31" s="3" t="str">
        <f t="shared" si="38"/>
        <v>D+</v>
      </c>
      <c r="U31" s="3">
        <f t="shared" si="39"/>
        <v>1.6</v>
      </c>
      <c r="V31" s="3">
        <v>9</v>
      </c>
      <c r="W31" s="3" t="str">
        <f t="shared" si="40"/>
        <v>E</v>
      </c>
      <c r="X31" s="3">
        <f t="shared" si="41"/>
        <v>0.8</v>
      </c>
      <c r="Y31" s="3">
        <v>3</v>
      </c>
      <c r="Z31" s="3" t="str">
        <f t="shared" si="42"/>
        <v>E</v>
      </c>
      <c r="AA31" s="3">
        <f t="shared" si="43"/>
        <v>0.8</v>
      </c>
      <c r="AB31" s="5">
        <f t="shared" si="44"/>
        <v>65</v>
      </c>
      <c r="AC31" s="3">
        <f t="shared" si="45"/>
        <v>0.95</v>
      </c>
      <c r="AD31" s="3" t="str">
        <f t="shared" si="46"/>
        <v>Poor</v>
      </c>
      <c r="AE31" s="3">
        <f t="shared" si="47"/>
        <v>32</v>
      </c>
      <c r="AF31" s="3">
        <f t="shared" si="48"/>
        <v>0</v>
      </c>
      <c r="AG31" s="3">
        <f t="shared" si="49"/>
        <v>0.95</v>
      </c>
      <c r="AH31" s="6">
        <f t="shared" si="50"/>
        <v>0</v>
      </c>
      <c r="AI31" s="6">
        <f t="shared" si="51"/>
        <v>23.000000000000004</v>
      </c>
    </row>
    <row r="32" spans="1:35" x14ac:dyDescent="0.25">
      <c r="A32" s="3">
        <v>20</v>
      </c>
      <c r="B32" s="3" t="str">
        <f t="shared" si="26"/>
        <v>Ranjit Mahato</v>
      </c>
      <c r="C32" s="3" t="str">
        <f t="shared" si="27"/>
        <v>A</v>
      </c>
      <c r="D32" s="3">
        <v>15</v>
      </c>
      <c r="E32" s="3" t="str">
        <f t="shared" si="28"/>
        <v>D+</v>
      </c>
      <c r="F32" s="3">
        <f t="shared" si="29"/>
        <v>1.6</v>
      </c>
      <c r="G32" s="3">
        <v>11</v>
      </c>
      <c r="H32" s="3" t="str">
        <f t="shared" si="30"/>
        <v>D</v>
      </c>
      <c r="I32" s="3">
        <f t="shared" si="31"/>
        <v>1.2</v>
      </c>
      <c r="J32" s="3">
        <v>6</v>
      </c>
      <c r="K32" s="3" t="str">
        <f t="shared" si="32"/>
        <v>E</v>
      </c>
      <c r="L32" s="3">
        <f t="shared" si="33"/>
        <v>0.8</v>
      </c>
      <c r="M32" s="3">
        <v>6</v>
      </c>
      <c r="N32" s="3" t="str">
        <f t="shared" si="34"/>
        <v>E</v>
      </c>
      <c r="O32" s="3">
        <f t="shared" si="35"/>
        <v>0.8</v>
      </c>
      <c r="P32" s="3">
        <v>13</v>
      </c>
      <c r="Q32" s="3" t="str">
        <f t="shared" si="36"/>
        <v>D</v>
      </c>
      <c r="R32" s="3">
        <f t="shared" si="37"/>
        <v>1.2</v>
      </c>
      <c r="S32" s="3">
        <v>23</v>
      </c>
      <c r="T32" s="3" t="str">
        <f t="shared" si="38"/>
        <v>C</v>
      </c>
      <c r="U32" s="3">
        <f t="shared" si="39"/>
        <v>2</v>
      </c>
      <c r="V32" s="3">
        <v>21</v>
      </c>
      <c r="W32" s="3" t="str">
        <f t="shared" si="40"/>
        <v>C</v>
      </c>
      <c r="X32" s="3">
        <f t="shared" si="41"/>
        <v>2</v>
      </c>
      <c r="Y32" s="3">
        <v>17</v>
      </c>
      <c r="Z32" s="3" t="str">
        <f t="shared" si="42"/>
        <v>D+</v>
      </c>
      <c r="AA32" s="3">
        <f t="shared" si="43"/>
        <v>1.6</v>
      </c>
      <c r="AB32" s="5">
        <f t="shared" si="44"/>
        <v>112</v>
      </c>
      <c r="AC32" s="3">
        <f t="shared" si="45"/>
        <v>1.4</v>
      </c>
      <c r="AD32" s="3" t="str">
        <f t="shared" si="46"/>
        <v>Poor</v>
      </c>
      <c r="AE32" s="3">
        <f t="shared" si="47"/>
        <v>23.999999999999993</v>
      </c>
      <c r="AF32" s="3">
        <f t="shared" si="48"/>
        <v>0</v>
      </c>
      <c r="AG32" s="3">
        <f t="shared" si="49"/>
        <v>1.4</v>
      </c>
      <c r="AH32" s="6">
        <f t="shared" si="50"/>
        <v>0</v>
      </c>
      <c r="AI32" s="6">
        <f t="shared" si="51"/>
        <v>14.999999999999995</v>
      </c>
    </row>
    <row r="33" spans="1:35" x14ac:dyDescent="0.25">
      <c r="A33" s="3">
        <v>21</v>
      </c>
      <c r="B33" s="3" t="str">
        <f t="shared" si="26"/>
        <v>Nabin Mahato</v>
      </c>
      <c r="C33" s="3" t="str">
        <f t="shared" si="27"/>
        <v>A</v>
      </c>
      <c r="D33" s="3">
        <v>16</v>
      </c>
      <c r="E33" s="3" t="str">
        <f t="shared" si="28"/>
        <v>D+</v>
      </c>
      <c r="F33" s="3">
        <f t="shared" si="29"/>
        <v>1.6</v>
      </c>
      <c r="G33" s="3">
        <v>20</v>
      </c>
      <c r="H33" s="3" t="str">
        <f t="shared" si="30"/>
        <v>C</v>
      </c>
      <c r="I33" s="3">
        <f t="shared" si="31"/>
        <v>2</v>
      </c>
      <c r="J33" s="3">
        <v>27</v>
      </c>
      <c r="K33" s="3" t="str">
        <f t="shared" si="32"/>
        <v>C+</v>
      </c>
      <c r="L33" s="3">
        <f t="shared" si="33"/>
        <v>2.4</v>
      </c>
      <c r="M33" s="3">
        <v>22</v>
      </c>
      <c r="N33" s="3" t="str">
        <f t="shared" si="34"/>
        <v>C</v>
      </c>
      <c r="O33" s="3">
        <f t="shared" si="35"/>
        <v>2</v>
      </c>
      <c r="P33" s="3">
        <v>41</v>
      </c>
      <c r="Q33" s="3" t="str">
        <f t="shared" si="36"/>
        <v>A</v>
      </c>
      <c r="R33" s="3">
        <f t="shared" si="37"/>
        <v>3.6</v>
      </c>
      <c r="S33" s="3">
        <v>36</v>
      </c>
      <c r="T33" s="3" t="str">
        <f t="shared" si="38"/>
        <v>B+</v>
      </c>
      <c r="U33" s="3">
        <f t="shared" si="39"/>
        <v>3.2</v>
      </c>
      <c r="V33" s="3">
        <v>37</v>
      </c>
      <c r="W33" s="3" t="str">
        <f t="shared" si="40"/>
        <v>B+</v>
      </c>
      <c r="X33" s="3">
        <f t="shared" si="41"/>
        <v>3.2</v>
      </c>
      <c r="Y33" s="3">
        <v>45</v>
      </c>
      <c r="Z33" s="3" t="str">
        <f t="shared" si="42"/>
        <v>A+</v>
      </c>
      <c r="AA33" s="3">
        <f t="shared" si="43"/>
        <v>4</v>
      </c>
      <c r="AB33" s="5">
        <f t="shared" si="44"/>
        <v>244</v>
      </c>
      <c r="AC33" s="3">
        <f t="shared" si="45"/>
        <v>2.75</v>
      </c>
      <c r="AD33" s="3" t="str">
        <f t="shared" si="46"/>
        <v>Good</v>
      </c>
      <c r="AE33" s="3">
        <f t="shared" si="47"/>
        <v>3</v>
      </c>
      <c r="AF33" s="3">
        <f t="shared" si="48"/>
        <v>2.75</v>
      </c>
      <c r="AG33" s="3">
        <f t="shared" si="49"/>
        <v>0</v>
      </c>
      <c r="AH33" s="6">
        <f t="shared" si="50"/>
        <v>3</v>
      </c>
      <c r="AI33" s="6">
        <f t="shared" si="51"/>
        <v>0</v>
      </c>
    </row>
    <row r="34" spans="1:35" x14ac:dyDescent="0.25">
      <c r="A34" s="3">
        <v>22</v>
      </c>
      <c r="B34" s="3" t="str">
        <f t="shared" si="26"/>
        <v>Sandip Kumar Mahato</v>
      </c>
      <c r="C34" s="3" t="str">
        <f t="shared" si="27"/>
        <v>A</v>
      </c>
      <c r="D34" s="3">
        <v>26</v>
      </c>
      <c r="E34" s="3" t="str">
        <f t="shared" si="28"/>
        <v>C+</v>
      </c>
      <c r="F34" s="3">
        <f t="shared" si="29"/>
        <v>2.4</v>
      </c>
      <c r="G34" s="3">
        <v>26</v>
      </c>
      <c r="H34" s="3" t="str">
        <f t="shared" si="30"/>
        <v>C+</v>
      </c>
      <c r="I34" s="3">
        <f t="shared" si="31"/>
        <v>2.4</v>
      </c>
      <c r="J34" s="3">
        <v>30</v>
      </c>
      <c r="K34" s="3" t="str">
        <f t="shared" si="32"/>
        <v>B</v>
      </c>
      <c r="L34" s="3">
        <f t="shared" si="33"/>
        <v>2.8</v>
      </c>
      <c r="M34" s="3">
        <v>27</v>
      </c>
      <c r="N34" s="3" t="str">
        <f t="shared" si="34"/>
        <v>C+</v>
      </c>
      <c r="O34" s="3">
        <f t="shared" si="35"/>
        <v>2.4</v>
      </c>
      <c r="P34" s="3">
        <v>37</v>
      </c>
      <c r="Q34" s="3" t="str">
        <f t="shared" si="36"/>
        <v>B+</v>
      </c>
      <c r="R34" s="3">
        <f t="shared" si="37"/>
        <v>3.2</v>
      </c>
      <c r="S34" s="3">
        <v>33</v>
      </c>
      <c r="T34" s="3" t="str">
        <f t="shared" si="38"/>
        <v>B</v>
      </c>
      <c r="U34" s="3">
        <f t="shared" si="39"/>
        <v>2.8</v>
      </c>
      <c r="V34" s="3">
        <v>31</v>
      </c>
      <c r="W34" s="3" t="str">
        <f t="shared" si="40"/>
        <v>B</v>
      </c>
      <c r="X34" s="3">
        <f t="shared" si="41"/>
        <v>2.8</v>
      </c>
      <c r="Y34" s="3">
        <v>43</v>
      </c>
      <c r="Z34" s="3" t="str">
        <f t="shared" si="42"/>
        <v>A</v>
      </c>
      <c r="AA34" s="3">
        <f t="shared" si="43"/>
        <v>3.6</v>
      </c>
      <c r="AB34" s="5">
        <f t="shared" si="44"/>
        <v>253</v>
      </c>
      <c r="AC34" s="3">
        <f t="shared" si="45"/>
        <v>2.8</v>
      </c>
      <c r="AD34" s="3" t="str">
        <f t="shared" si="46"/>
        <v>Good</v>
      </c>
      <c r="AE34" s="3">
        <f t="shared" si="47"/>
        <v>2</v>
      </c>
      <c r="AF34" s="3">
        <f t="shared" si="48"/>
        <v>2.8</v>
      </c>
      <c r="AG34" s="3">
        <f t="shared" si="49"/>
        <v>0</v>
      </c>
      <c r="AH34" s="6">
        <f t="shared" si="50"/>
        <v>2</v>
      </c>
      <c r="AI34" s="6">
        <f t="shared" si="51"/>
        <v>0</v>
      </c>
    </row>
    <row r="35" spans="1:35" x14ac:dyDescent="0.25">
      <c r="A35" s="3">
        <v>23</v>
      </c>
      <c r="B35" s="3" t="str">
        <f t="shared" si="26"/>
        <v>Sunil Mahato</v>
      </c>
      <c r="C35" s="3" t="str">
        <f t="shared" si="27"/>
        <v>A</v>
      </c>
      <c r="D35" s="3">
        <v>12</v>
      </c>
      <c r="E35" s="3" t="str">
        <f t="shared" si="28"/>
        <v>D</v>
      </c>
      <c r="F35" s="3">
        <f t="shared" si="29"/>
        <v>1.2</v>
      </c>
      <c r="G35" s="3">
        <v>15</v>
      </c>
      <c r="H35" s="3" t="str">
        <f t="shared" si="30"/>
        <v>D+</v>
      </c>
      <c r="I35" s="3">
        <f t="shared" si="31"/>
        <v>1.6</v>
      </c>
      <c r="J35" s="3">
        <v>2</v>
      </c>
      <c r="K35" s="3" t="str">
        <f t="shared" si="32"/>
        <v>E</v>
      </c>
      <c r="L35" s="3">
        <f t="shared" si="33"/>
        <v>0.8</v>
      </c>
      <c r="M35" s="3">
        <v>7</v>
      </c>
      <c r="N35" s="3" t="str">
        <f t="shared" si="34"/>
        <v>E</v>
      </c>
      <c r="O35" s="3">
        <f t="shared" si="35"/>
        <v>0.8</v>
      </c>
      <c r="P35" s="3">
        <v>15</v>
      </c>
      <c r="Q35" s="3" t="str">
        <f t="shared" si="36"/>
        <v>D+</v>
      </c>
      <c r="R35" s="3">
        <f t="shared" si="37"/>
        <v>1.6</v>
      </c>
      <c r="S35" s="3">
        <v>28</v>
      </c>
      <c r="T35" s="3" t="str">
        <f t="shared" si="38"/>
        <v>C+</v>
      </c>
      <c r="U35" s="3">
        <f t="shared" si="39"/>
        <v>2.4</v>
      </c>
      <c r="V35" s="3">
        <v>21</v>
      </c>
      <c r="W35" s="3" t="str">
        <f t="shared" si="40"/>
        <v>C</v>
      </c>
      <c r="X35" s="3">
        <f t="shared" si="41"/>
        <v>2</v>
      </c>
      <c r="Y35" s="3">
        <v>17</v>
      </c>
      <c r="Z35" s="3" t="str">
        <f t="shared" si="42"/>
        <v>D+</v>
      </c>
      <c r="AA35" s="3">
        <f t="shared" si="43"/>
        <v>1.6</v>
      </c>
      <c r="AB35" s="5">
        <f t="shared" si="44"/>
        <v>117</v>
      </c>
      <c r="AC35" s="3">
        <f t="shared" si="45"/>
        <v>1.5</v>
      </c>
      <c r="AD35" s="3" t="str">
        <f t="shared" si="46"/>
        <v>Poor</v>
      </c>
      <c r="AE35" s="3">
        <f t="shared" si="47"/>
        <v>21.999999999999996</v>
      </c>
      <c r="AF35" s="3">
        <f t="shared" si="48"/>
        <v>0</v>
      </c>
      <c r="AG35" s="3">
        <f t="shared" si="49"/>
        <v>1.5</v>
      </c>
      <c r="AH35" s="6">
        <f t="shared" si="50"/>
        <v>0</v>
      </c>
      <c r="AI35" s="6">
        <f t="shared" si="51"/>
        <v>12.999999999999996</v>
      </c>
    </row>
    <row r="36" spans="1:35" x14ac:dyDescent="0.25">
      <c r="A36" s="3">
        <v>24</v>
      </c>
      <c r="B36" s="3" t="str">
        <f t="shared" si="26"/>
        <v>Anish Kumar Mahato</v>
      </c>
      <c r="C36" s="3" t="str">
        <f t="shared" si="27"/>
        <v>A</v>
      </c>
      <c r="D36" s="3">
        <v>4</v>
      </c>
      <c r="E36" s="3" t="str">
        <f t="shared" si="28"/>
        <v>E</v>
      </c>
      <c r="F36" s="3">
        <f t="shared" si="29"/>
        <v>0.8</v>
      </c>
      <c r="G36" s="3">
        <v>17</v>
      </c>
      <c r="H36" s="3" t="str">
        <f t="shared" si="30"/>
        <v>D+</v>
      </c>
      <c r="I36" s="3">
        <f t="shared" si="31"/>
        <v>1.6</v>
      </c>
      <c r="J36" s="3">
        <v>3</v>
      </c>
      <c r="K36" s="3" t="str">
        <f t="shared" si="32"/>
        <v>E</v>
      </c>
      <c r="L36" s="3">
        <f t="shared" si="33"/>
        <v>0.8</v>
      </c>
      <c r="M36" s="3">
        <v>4</v>
      </c>
      <c r="N36" s="3" t="str">
        <f t="shared" si="34"/>
        <v>E</v>
      </c>
      <c r="O36" s="3">
        <f t="shared" si="35"/>
        <v>0.8</v>
      </c>
      <c r="P36" s="3">
        <v>4</v>
      </c>
      <c r="Q36" s="3" t="str">
        <f t="shared" si="36"/>
        <v>E</v>
      </c>
      <c r="R36" s="3">
        <f t="shared" si="37"/>
        <v>0.8</v>
      </c>
      <c r="S36" s="3">
        <v>11</v>
      </c>
      <c r="T36" s="3" t="str">
        <f t="shared" si="38"/>
        <v>D</v>
      </c>
      <c r="U36" s="3">
        <f t="shared" si="39"/>
        <v>1.2</v>
      </c>
      <c r="V36" s="3">
        <v>10</v>
      </c>
      <c r="W36" s="3" t="str">
        <f t="shared" si="40"/>
        <v>D</v>
      </c>
      <c r="X36" s="3">
        <f t="shared" si="41"/>
        <v>1.2</v>
      </c>
      <c r="Y36" s="3">
        <v>12</v>
      </c>
      <c r="Z36" s="3" t="str">
        <f t="shared" si="42"/>
        <v>D</v>
      </c>
      <c r="AA36" s="3">
        <f t="shared" si="43"/>
        <v>1.2</v>
      </c>
      <c r="AB36" s="5">
        <f t="shared" si="44"/>
        <v>65</v>
      </c>
      <c r="AC36" s="3">
        <f t="shared" si="45"/>
        <v>1.05</v>
      </c>
      <c r="AD36" s="3" t="str">
        <f t="shared" si="46"/>
        <v>Poor</v>
      </c>
      <c r="AE36" s="3">
        <f t="shared" si="47"/>
        <v>31.000000000000004</v>
      </c>
      <c r="AF36" s="3">
        <f t="shared" si="48"/>
        <v>0</v>
      </c>
      <c r="AG36" s="3">
        <f t="shared" si="49"/>
        <v>1.05</v>
      </c>
      <c r="AH36" s="6">
        <f t="shared" si="50"/>
        <v>0</v>
      </c>
      <c r="AI36" s="6">
        <f t="shared" si="51"/>
        <v>22.000000000000004</v>
      </c>
    </row>
    <row r="37" spans="1:35" x14ac:dyDescent="0.25">
      <c r="A37" s="3">
        <v>25</v>
      </c>
      <c r="B37" s="3" t="str">
        <f t="shared" si="26"/>
        <v>Milan Mahato</v>
      </c>
      <c r="C37" s="3" t="str">
        <f t="shared" si="27"/>
        <v>A</v>
      </c>
      <c r="D37" s="3">
        <v>13</v>
      </c>
      <c r="E37" s="3" t="str">
        <f t="shared" si="28"/>
        <v>D</v>
      </c>
      <c r="F37" s="3">
        <f t="shared" si="29"/>
        <v>1.2</v>
      </c>
      <c r="G37" s="3">
        <v>10</v>
      </c>
      <c r="H37" s="3" t="str">
        <f t="shared" si="30"/>
        <v>D</v>
      </c>
      <c r="I37" s="3">
        <f t="shared" si="31"/>
        <v>1.2</v>
      </c>
      <c r="J37" s="3">
        <v>6</v>
      </c>
      <c r="K37" s="3" t="str">
        <f t="shared" si="32"/>
        <v>E</v>
      </c>
      <c r="L37" s="3">
        <f t="shared" si="33"/>
        <v>0.8</v>
      </c>
      <c r="M37" s="3">
        <v>4</v>
      </c>
      <c r="N37" s="3" t="str">
        <f t="shared" si="34"/>
        <v>E</v>
      </c>
      <c r="O37" s="3">
        <f t="shared" si="35"/>
        <v>0.8</v>
      </c>
      <c r="P37" s="3">
        <v>12</v>
      </c>
      <c r="Q37" s="3" t="str">
        <f t="shared" si="36"/>
        <v>D</v>
      </c>
      <c r="R37" s="3">
        <f t="shared" si="37"/>
        <v>1.2</v>
      </c>
      <c r="S37" s="3">
        <v>18</v>
      </c>
      <c r="T37" s="3" t="str">
        <f t="shared" si="38"/>
        <v>D+</v>
      </c>
      <c r="U37" s="3">
        <f t="shared" si="39"/>
        <v>1.6</v>
      </c>
      <c r="V37" s="3">
        <v>13</v>
      </c>
      <c r="W37" s="3" t="str">
        <f t="shared" si="40"/>
        <v>D</v>
      </c>
      <c r="X37" s="3">
        <f t="shared" si="41"/>
        <v>1.2</v>
      </c>
      <c r="Y37" s="3">
        <v>3</v>
      </c>
      <c r="Z37" s="3" t="str">
        <f t="shared" si="42"/>
        <v>E</v>
      </c>
      <c r="AA37" s="3">
        <f t="shared" si="43"/>
        <v>0.8</v>
      </c>
      <c r="AB37" s="5">
        <f t="shared" si="44"/>
        <v>79</v>
      </c>
      <c r="AC37" s="3">
        <f t="shared" si="45"/>
        <v>1.1000000000000001</v>
      </c>
      <c r="AD37" s="3" t="str">
        <f t="shared" si="46"/>
        <v>Poor</v>
      </c>
      <c r="AE37" s="3">
        <f t="shared" si="47"/>
        <v>30</v>
      </c>
      <c r="AF37" s="3">
        <f t="shared" si="48"/>
        <v>0</v>
      </c>
      <c r="AG37" s="3">
        <f t="shared" si="49"/>
        <v>1.1000000000000001</v>
      </c>
      <c r="AH37" s="6">
        <f t="shared" si="50"/>
        <v>0</v>
      </c>
      <c r="AI37" s="6">
        <f t="shared" si="51"/>
        <v>21</v>
      </c>
    </row>
    <row r="38" spans="1:35" x14ac:dyDescent="0.25">
      <c r="A38" s="3">
        <v>26</v>
      </c>
      <c r="B38" s="3" t="str">
        <f t="shared" si="26"/>
        <v>Sabina Kumari Mahato</v>
      </c>
      <c r="C38" s="3" t="str">
        <f t="shared" si="27"/>
        <v>A</v>
      </c>
      <c r="D38" s="3">
        <v>15</v>
      </c>
      <c r="E38" s="3" t="str">
        <f t="shared" si="28"/>
        <v>D+</v>
      </c>
      <c r="F38" s="3">
        <f t="shared" si="29"/>
        <v>1.6</v>
      </c>
      <c r="G38" s="3">
        <v>12</v>
      </c>
      <c r="H38" s="3" t="str">
        <f t="shared" si="30"/>
        <v>D</v>
      </c>
      <c r="I38" s="3">
        <f t="shared" si="31"/>
        <v>1.2</v>
      </c>
      <c r="J38" s="3">
        <v>2</v>
      </c>
      <c r="K38" s="3" t="str">
        <f t="shared" si="32"/>
        <v>E</v>
      </c>
      <c r="L38" s="3">
        <f t="shared" si="33"/>
        <v>0.8</v>
      </c>
      <c r="M38" s="3">
        <v>2</v>
      </c>
      <c r="N38" s="3" t="str">
        <f t="shared" si="34"/>
        <v>E</v>
      </c>
      <c r="O38" s="3">
        <f t="shared" si="35"/>
        <v>0.8</v>
      </c>
      <c r="P38" s="3">
        <v>8</v>
      </c>
      <c r="Q38" s="3" t="str">
        <f t="shared" si="36"/>
        <v>E</v>
      </c>
      <c r="R38" s="3">
        <f t="shared" si="37"/>
        <v>0.8</v>
      </c>
      <c r="S38" s="3">
        <v>17</v>
      </c>
      <c r="T38" s="3" t="str">
        <f t="shared" si="38"/>
        <v>D+</v>
      </c>
      <c r="U38" s="3">
        <f t="shared" si="39"/>
        <v>1.6</v>
      </c>
      <c r="V38" s="3">
        <v>20</v>
      </c>
      <c r="W38" s="3" t="str">
        <f t="shared" si="40"/>
        <v>C</v>
      </c>
      <c r="X38" s="3">
        <f t="shared" si="41"/>
        <v>2</v>
      </c>
      <c r="Y38" s="3">
        <v>13</v>
      </c>
      <c r="Z38" s="3" t="str">
        <f t="shared" si="42"/>
        <v>D</v>
      </c>
      <c r="AA38" s="3">
        <f t="shared" si="43"/>
        <v>1.2</v>
      </c>
      <c r="AB38" s="5">
        <f t="shared" si="44"/>
        <v>89</v>
      </c>
      <c r="AC38" s="3">
        <f t="shared" si="45"/>
        <v>1.25</v>
      </c>
      <c r="AD38" s="3" t="str">
        <f t="shared" si="46"/>
        <v>Poor</v>
      </c>
      <c r="AE38" s="3">
        <f t="shared" si="47"/>
        <v>27</v>
      </c>
      <c r="AF38" s="3">
        <f t="shared" si="48"/>
        <v>0</v>
      </c>
      <c r="AG38" s="3">
        <f t="shared" si="49"/>
        <v>1.25</v>
      </c>
      <c r="AH38" s="6">
        <f t="shared" si="50"/>
        <v>0</v>
      </c>
      <c r="AI38" s="6">
        <f t="shared" si="51"/>
        <v>18</v>
      </c>
    </row>
    <row r="39" spans="1:35" x14ac:dyDescent="0.25">
      <c r="A39" s="3">
        <v>27</v>
      </c>
      <c r="B39" s="3" t="str">
        <f t="shared" si="26"/>
        <v>Sushtika Mahato</v>
      </c>
      <c r="C39" s="3" t="str">
        <f t="shared" si="27"/>
        <v>A</v>
      </c>
      <c r="D39" s="3">
        <v>23</v>
      </c>
      <c r="E39" s="3" t="str">
        <f t="shared" si="28"/>
        <v>C</v>
      </c>
      <c r="F39" s="3">
        <f t="shared" si="29"/>
        <v>2</v>
      </c>
      <c r="G39" s="3">
        <v>17</v>
      </c>
      <c r="H39" s="3" t="str">
        <f t="shared" si="30"/>
        <v>D+</v>
      </c>
      <c r="I39" s="3">
        <f t="shared" si="31"/>
        <v>1.6</v>
      </c>
      <c r="J39" s="3">
        <v>20</v>
      </c>
      <c r="K39" s="3" t="str">
        <f t="shared" si="32"/>
        <v>C</v>
      </c>
      <c r="L39" s="3">
        <f t="shared" si="33"/>
        <v>2</v>
      </c>
      <c r="M39" s="3">
        <v>17</v>
      </c>
      <c r="N39" s="3" t="str">
        <f t="shared" si="34"/>
        <v>D+</v>
      </c>
      <c r="O39" s="3">
        <f t="shared" si="35"/>
        <v>1.6</v>
      </c>
      <c r="P39" s="3">
        <v>35</v>
      </c>
      <c r="Q39" s="3" t="str">
        <f t="shared" si="36"/>
        <v>B+</v>
      </c>
      <c r="R39" s="3">
        <f t="shared" si="37"/>
        <v>3.2</v>
      </c>
      <c r="S39" s="3">
        <v>31</v>
      </c>
      <c r="T39" s="3" t="str">
        <f t="shared" si="38"/>
        <v>B</v>
      </c>
      <c r="U39" s="3">
        <f t="shared" si="39"/>
        <v>2.8</v>
      </c>
      <c r="V39" s="3">
        <v>32</v>
      </c>
      <c r="W39" s="3" t="str">
        <f t="shared" si="40"/>
        <v>B</v>
      </c>
      <c r="X39" s="3">
        <f t="shared" si="41"/>
        <v>2.8</v>
      </c>
      <c r="Y39" s="3">
        <v>29</v>
      </c>
      <c r="Z39" s="3" t="str">
        <f t="shared" si="42"/>
        <v>C+</v>
      </c>
      <c r="AA39" s="3">
        <f t="shared" si="43"/>
        <v>2.4</v>
      </c>
      <c r="AB39" s="5">
        <f t="shared" si="44"/>
        <v>204</v>
      </c>
      <c r="AC39" s="3">
        <f t="shared" si="45"/>
        <v>2.2999999999999998</v>
      </c>
      <c r="AD39" s="3" t="str">
        <f t="shared" si="46"/>
        <v>Good</v>
      </c>
      <c r="AE39" s="3">
        <f t="shared" si="47"/>
        <v>6.9999999999999991</v>
      </c>
      <c r="AF39" s="3">
        <f t="shared" si="48"/>
        <v>2.2999999999999998</v>
      </c>
      <c r="AG39" s="3">
        <f t="shared" si="49"/>
        <v>0</v>
      </c>
      <c r="AH39" s="6">
        <f t="shared" si="50"/>
        <v>6.9999999999999991</v>
      </c>
      <c r="AI39" s="6">
        <f t="shared" si="51"/>
        <v>0</v>
      </c>
    </row>
    <row r="40" spans="1:35" x14ac:dyDescent="0.25">
      <c r="A40" s="3">
        <v>28</v>
      </c>
      <c r="B40" s="3" t="str">
        <f t="shared" si="26"/>
        <v>Sandesh Sunar</v>
      </c>
      <c r="C40" s="3" t="str">
        <f t="shared" si="27"/>
        <v>A</v>
      </c>
      <c r="D40" s="3">
        <v>18</v>
      </c>
      <c r="E40" s="3" t="str">
        <f t="shared" si="28"/>
        <v>D+</v>
      </c>
      <c r="F40" s="3">
        <f t="shared" si="29"/>
        <v>1.6</v>
      </c>
      <c r="G40" s="3">
        <v>20</v>
      </c>
      <c r="H40" s="3" t="str">
        <f t="shared" si="30"/>
        <v>C</v>
      </c>
      <c r="I40" s="3">
        <f t="shared" si="31"/>
        <v>2</v>
      </c>
      <c r="J40" s="3">
        <v>2</v>
      </c>
      <c r="K40" s="3" t="str">
        <f t="shared" si="32"/>
        <v>E</v>
      </c>
      <c r="L40" s="3">
        <f t="shared" si="33"/>
        <v>0.8</v>
      </c>
      <c r="M40" s="3">
        <v>9</v>
      </c>
      <c r="N40" s="3" t="str">
        <f t="shared" si="34"/>
        <v>E</v>
      </c>
      <c r="O40" s="3">
        <f t="shared" si="35"/>
        <v>0.8</v>
      </c>
      <c r="P40" s="3">
        <v>11</v>
      </c>
      <c r="Q40" s="3" t="str">
        <f t="shared" si="36"/>
        <v>D</v>
      </c>
      <c r="R40" s="3">
        <f t="shared" si="37"/>
        <v>1.2</v>
      </c>
      <c r="S40" s="3">
        <v>27</v>
      </c>
      <c r="T40" s="3" t="str">
        <f t="shared" si="38"/>
        <v>C+</v>
      </c>
      <c r="U40" s="3">
        <f t="shared" si="39"/>
        <v>2.4</v>
      </c>
      <c r="V40" s="3">
        <v>13</v>
      </c>
      <c r="W40" s="3" t="str">
        <f t="shared" si="40"/>
        <v>D</v>
      </c>
      <c r="X40" s="3">
        <f t="shared" si="41"/>
        <v>1.2</v>
      </c>
      <c r="Y40" s="3">
        <v>8</v>
      </c>
      <c r="Z40" s="3" t="str">
        <f t="shared" si="42"/>
        <v>E</v>
      </c>
      <c r="AA40" s="3">
        <f t="shared" si="43"/>
        <v>0.8</v>
      </c>
      <c r="AB40" s="5">
        <f t="shared" si="44"/>
        <v>108</v>
      </c>
      <c r="AC40" s="3">
        <f t="shared" si="45"/>
        <v>1.35</v>
      </c>
      <c r="AD40" s="3" t="str">
        <f t="shared" si="46"/>
        <v>Poor</v>
      </c>
      <c r="AE40" s="3">
        <f t="shared" si="47"/>
        <v>24.999999999999993</v>
      </c>
      <c r="AF40" s="3">
        <f t="shared" si="48"/>
        <v>0</v>
      </c>
      <c r="AG40" s="3">
        <f t="shared" si="49"/>
        <v>1.35</v>
      </c>
      <c r="AH40" s="6">
        <f t="shared" si="50"/>
        <v>0</v>
      </c>
      <c r="AI40" s="6">
        <f t="shared" si="51"/>
        <v>15.999999999999995</v>
      </c>
    </row>
    <row r="41" spans="1:35" x14ac:dyDescent="0.25">
      <c r="A41" s="3">
        <v>29</v>
      </c>
      <c r="B41" s="3" t="str">
        <f t="shared" si="26"/>
        <v>Akriti Mahato</v>
      </c>
      <c r="C41" s="3" t="str">
        <f t="shared" si="27"/>
        <v>A</v>
      </c>
      <c r="D41" s="3">
        <v>11</v>
      </c>
      <c r="E41" s="3" t="str">
        <f t="shared" si="28"/>
        <v>D</v>
      </c>
      <c r="F41" s="3">
        <f t="shared" si="29"/>
        <v>1.2</v>
      </c>
      <c r="G41" s="3">
        <v>11</v>
      </c>
      <c r="H41" s="3" t="str">
        <f t="shared" si="30"/>
        <v>D</v>
      </c>
      <c r="I41" s="3">
        <f t="shared" si="31"/>
        <v>1.2</v>
      </c>
      <c r="J41" s="3">
        <v>2</v>
      </c>
      <c r="K41" s="3" t="str">
        <f t="shared" si="32"/>
        <v>E</v>
      </c>
      <c r="L41" s="3">
        <f t="shared" si="33"/>
        <v>0.8</v>
      </c>
      <c r="M41" s="3">
        <v>11</v>
      </c>
      <c r="N41" s="3" t="str">
        <f t="shared" si="34"/>
        <v>D</v>
      </c>
      <c r="O41" s="3">
        <f t="shared" si="35"/>
        <v>1.2</v>
      </c>
      <c r="P41" s="3">
        <v>18</v>
      </c>
      <c r="Q41" s="3" t="str">
        <f t="shared" si="36"/>
        <v>D+</v>
      </c>
      <c r="R41" s="3">
        <f t="shared" si="37"/>
        <v>1.6</v>
      </c>
      <c r="S41" s="3">
        <v>21</v>
      </c>
      <c r="T41" s="3" t="str">
        <f t="shared" si="38"/>
        <v>C</v>
      </c>
      <c r="U41" s="3">
        <f t="shared" si="39"/>
        <v>2</v>
      </c>
      <c r="V41" s="3">
        <v>13</v>
      </c>
      <c r="W41" s="3" t="str">
        <f t="shared" si="40"/>
        <v>D</v>
      </c>
      <c r="X41" s="3">
        <f t="shared" si="41"/>
        <v>1.2</v>
      </c>
      <c r="Y41" s="3">
        <v>18</v>
      </c>
      <c r="Z41" s="3" t="str">
        <f t="shared" si="42"/>
        <v>D+</v>
      </c>
      <c r="AA41" s="3">
        <f t="shared" si="43"/>
        <v>1.6</v>
      </c>
      <c r="AB41" s="5">
        <f t="shared" si="44"/>
        <v>105</v>
      </c>
      <c r="AC41" s="3">
        <f t="shared" si="45"/>
        <v>1.35</v>
      </c>
      <c r="AD41" s="3" t="str">
        <f t="shared" si="46"/>
        <v>Poor</v>
      </c>
      <c r="AE41" s="3">
        <f t="shared" si="47"/>
        <v>24.999999999999993</v>
      </c>
      <c r="AF41" s="3">
        <f t="shared" si="48"/>
        <v>0</v>
      </c>
      <c r="AG41" s="3">
        <f t="shared" si="49"/>
        <v>1.35</v>
      </c>
      <c r="AH41" s="6">
        <f t="shared" si="50"/>
        <v>0</v>
      </c>
      <c r="AI41" s="6">
        <f t="shared" si="51"/>
        <v>15.999999999999995</v>
      </c>
    </row>
    <row r="42" spans="1:35" x14ac:dyDescent="0.25">
      <c r="A42" s="3">
        <v>30</v>
      </c>
      <c r="B42" s="3" t="str">
        <f t="shared" si="26"/>
        <v>Swastika Mahato</v>
      </c>
      <c r="C42" s="3" t="str">
        <f t="shared" si="27"/>
        <v>A</v>
      </c>
      <c r="D42" s="3">
        <v>22</v>
      </c>
      <c r="E42" s="3" t="str">
        <f t="shared" si="28"/>
        <v>C</v>
      </c>
      <c r="F42" s="3">
        <f t="shared" si="29"/>
        <v>2</v>
      </c>
      <c r="G42" s="3">
        <v>16</v>
      </c>
      <c r="H42" s="3" t="str">
        <f t="shared" si="30"/>
        <v>D+</v>
      </c>
      <c r="I42" s="3">
        <f t="shared" si="31"/>
        <v>1.6</v>
      </c>
      <c r="J42" s="3">
        <v>16</v>
      </c>
      <c r="K42" s="3" t="str">
        <f t="shared" si="32"/>
        <v>D+</v>
      </c>
      <c r="L42" s="3">
        <f t="shared" si="33"/>
        <v>1.6</v>
      </c>
      <c r="M42" s="3">
        <v>9</v>
      </c>
      <c r="N42" s="3" t="str">
        <f t="shared" si="34"/>
        <v>E</v>
      </c>
      <c r="O42" s="3">
        <f t="shared" si="35"/>
        <v>0.8</v>
      </c>
      <c r="P42" s="3">
        <v>28</v>
      </c>
      <c r="Q42" s="3" t="str">
        <f t="shared" si="36"/>
        <v>C+</v>
      </c>
      <c r="R42" s="3">
        <f t="shared" si="37"/>
        <v>2.4</v>
      </c>
      <c r="S42" s="3">
        <v>30</v>
      </c>
      <c r="T42" s="3" t="str">
        <f t="shared" si="38"/>
        <v>B</v>
      </c>
      <c r="U42" s="3">
        <f t="shared" si="39"/>
        <v>2.8</v>
      </c>
      <c r="V42" s="3">
        <v>20</v>
      </c>
      <c r="W42" s="3" t="str">
        <f t="shared" si="40"/>
        <v>C</v>
      </c>
      <c r="X42" s="3">
        <f t="shared" si="41"/>
        <v>2</v>
      </c>
      <c r="Y42" s="3">
        <v>16</v>
      </c>
      <c r="Z42" s="3" t="str">
        <f t="shared" si="42"/>
        <v>D+</v>
      </c>
      <c r="AA42" s="3">
        <f t="shared" si="43"/>
        <v>1.6</v>
      </c>
      <c r="AB42" s="5">
        <f t="shared" si="44"/>
        <v>157</v>
      </c>
      <c r="AC42" s="3">
        <f t="shared" si="45"/>
        <v>1.85</v>
      </c>
      <c r="AD42" s="3" t="str">
        <f t="shared" si="46"/>
        <v>Poor</v>
      </c>
      <c r="AE42" s="3">
        <f t="shared" si="47"/>
        <v>15</v>
      </c>
      <c r="AF42" s="3">
        <f t="shared" si="48"/>
        <v>0</v>
      </c>
      <c r="AG42" s="3">
        <f t="shared" si="49"/>
        <v>1.85</v>
      </c>
      <c r="AH42" s="6">
        <f t="shared" si="50"/>
        <v>0</v>
      </c>
      <c r="AI42" s="6">
        <f t="shared" si="51"/>
        <v>6</v>
      </c>
    </row>
    <row r="43" spans="1:35" x14ac:dyDescent="0.25">
      <c r="A43" s="3">
        <v>31</v>
      </c>
      <c r="B43" s="3" t="str">
        <f t="shared" si="26"/>
        <v>Rahul Shrestha</v>
      </c>
      <c r="C43" s="3" t="str">
        <f t="shared" si="27"/>
        <v>A</v>
      </c>
      <c r="D43" s="3">
        <v>20</v>
      </c>
      <c r="E43" s="3" t="str">
        <f t="shared" si="28"/>
        <v>C</v>
      </c>
      <c r="F43" s="3">
        <f t="shared" si="29"/>
        <v>2</v>
      </c>
      <c r="G43" s="3">
        <v>25</v>
      </c>
      <c r="H43" s="3" t="str">
        <f t="shared" si="30"/>
        <v>C+</v>
      </c>
      <c r="I43" s="3">
        <f t="shared" si="31"/>
        <v>2.4</v>
      </c>
      <c r="J43" s="3">
        <v>4</v>
      </c>
      <c r="K43" s="3" t="str">
        <f t="shared" si="32"/>
        <v>E</v>
      </c>
      <c r="L43" s="3">
        <f t="shared" si="33"/>
        <v>0.8</v>
      </c>
      <c r="M43" s="3">
        <v>15</v>
      </c>
      <c r="N43" s="3" t="str">
        <f t="shared" si="34"/>
        <v>D+</v>
      </c>
      <c r="O43" s="3">
        <f t="shared" si="35"/>
        <v>1.6</v>
      </c>
      <c r="P43" s="3">
        <v>20</v>
      </c>
      <c r="Q43" s="3" t="str">
        <f t="shared" si="36"/>
        <v>C</v>
      </c>
      <c r="R43" s="3">
        <f t="shared" si="37"/>
        <v>2</v>
      </c>
      <c r="S43" s="3">
        <v>30</v>
      </c>
      <c r="T43" s="3" t="str">
        <f t="shared" si="38"/>
        <v>B</v>
      </c>
      <c r="U43" s="3">
        <f t="shared" si="39"/>
        <v>2.8</v>
      </c>
      <c r="V43" s="3">
        <v>21</v>
      </c>
      <c r="W43" s="3" t="str">
        <f t="shared" si="40"/>
        <v>C</v>
      </c>
      <c r="X43" s="3">
        <f t="shared" si="41"/>
        <v>2</v>
      </c>
      <c r="Y43" s="3">
        <v>12</v>
      </c>
      <c r="Z43" s="3" t="str">
        <f t="shared" si="42"/>
        <v>D</v>
      </c>
      <c r="AA43" s="3">
        <f t="shared" si="43"/>
        <v>1.2</v>
      </c>
      <c r="AB43" s="5">
        <f t="shared" si="44"/>
        <v>147</v>
      </c>
      <c r="AC43" s="3">
        <f t="shared" si="45"/>
        <v>1.85</v>
      </c>
      <c r="AD43" s="3" t="str">
        <f t="shared" si="46"/>
        <v>Poor</v>
      </c>
      <c r="AE43" s="3">
        <f t="shared" si="47"/>
        <v>15</v>
      </c>
      <c r="AF43" s="3">
        <f t="shared" si="48"/>
        <v>0</v>
      </c>
      <c r="AG43" s="3">
        <f t="shared" si="49"/>
        <v>1.85</v>
      </c>
      <c r="AH43" s="6">
        <f t="shared" si="50"/>
        <v>0</v>
      </c>
      <c r="AI43" s="6">
        <f t="shared" si="51"/>
        <v>6</v>
      </c>
    </row>
    <row r="44" spans="1:35" x14ac:dyDescent="0.25">
      <c r="A44" s="3">
        <v>32</v>
      </c>
      <c r="B44" s="3" t="str">
        <f t="shared" si="26"/>
        <v>Anu Shah</v>
      </c>
      <c r="C44" s="3" t="str">
        <f t="shared" si="27"/>
        <v>A</v>
      </c>
      <c r="D44" s="3">
        <v>23</v>
      </c>
      <c r="E44" s="3" t="str">
        <f t="shared" si="28"/>
        <v>C</v>
      </c>
      <c r="F44" s="3">
        <f t="shared" si="29"/>
        <v>2</v>
      </c>
      <c r="G44" s="3">
        <v>15</v>
      </c>
      <c r="H44" s="3" t="str">
        <f t="shared" si="30"/>
        <v>D+</v>
      </c>
      <c r="I44" s="3">
        <f t="shared" si="31"/>
        <v>1.6</v>
      </c>
      <c r="J44" s="3">
        <v>3</v>
      </c>
      <c r="K44" s="3" t="str">
        <f t="shared" si="32"/>
        <v>E</v>
      </c>
      <c r="L44" s="3">
        <f t="shared" si="33"/>
        <v>0.8</v>
      </c>
      <c r="M44" s="3">
        <v>11</v>
      </c>
      <c r="N44" s="3" t="str">
        <f t="shared" si="34"/>
        <v>D</v>
      </c>
      <c r="O44" s="3">
        <f t="shared" si="35"/>
        <v>1.2</v>
      </c>
      <c r="P44" s="3">
        <v>31</v>
      </c>
      <c r="Q44" s="3" t="str">
        <f t="shared" si="36"/>
        <v>B</v>
      </c>
      <c r="R44" s="3">
        <f t="shared" si="37"/>
        <v>2.8</v>
      </c>
      <c r="S44" s="3">
        <v>30</v>
      </c>
      <c r="T44" s="3" t="str">
        <f t="shared" si="38"/>
        <v>B</v>
      </c>
      <c r="U44" s="3">
        <f t="shared" si="39"/>
        <v>2.8</v>
      </c>
      <c r="V44" s="3">
        <v>28</v>
      </c>
      <c r="W44" s="3" t="str">
        <f t="shared" si="40"/>
        <v>C+</v>
      </c>
      <c r="X44" s="3">
        <f t="shared" si="41"/>
        <v>2.4</v>
      </c>
      <c r="Y44" s="3">
        <v>22</v>
      </c>
      <c r="Z44" s="3" t="str">
        <f t="shared" si="42"/>
        <v>C</v>
      </c>
      <c r="AA44" s="3">
        <f t="shared" si="43"/>
        <v>2</v>
      </c>
      <c r="AB44" s="5">
        <f t="shared" si="44"/>
        <v>163</v>
      </c>
      <c r="AC44" s="3">
        <f t="shared" si="45"/>
        <v>1.95</v>
      </c>
      <c r="AD44" s="3" t="str">
        <f t="shared" si="46"/>
        <v>Poor</v>
      </c>
      <c r="AE44" s="3">
        <f t="shared" si="47"/>
        <v>14</v>
      </c>
      <c r="AF44" s="3">
        <f t="shared" si="48"/>
        <v>0</v>
      </c>
      <c r="AG44" s="3">
        <f t="shared" si="49"/>
        <v>1.95</v>
      </c>
      <c r="AH44" s="6">
        <f t="shared" si="50"/>
        <v>0</v>
      </c>
      <c r="AI44" s="6">
        <f t="shared" si="51"/>
        <v>5</v>
      </c>
    </row>
    <row r="45" spans="1:35" x14ac:dyDescent="0.25">
      <c r="A45" s="3">
        <v>33</v>
      </c>
      <c r="B45" s="3" t="str">
        <f t="shared" si="26"/>
        <v xml:space="preserve">Amit Sunar </v>
      </c>
      <c r="C45" s="3" t="str">
        <f t="shared" si="27"/>
        <v>A</v>
      </c>
      <c r="D45" s="3">
        <v>20</v>
      </c>
      <c r="E45" s="3" t="str">
        <f t="shared" si="28"/>
        <v>C</v>
      </c>
      <c r="F45" s="3">
        <f t="shared" si="29"/>
        <v>2</v>
      </c>
      <c r="G45" s="3">
        <v>16</v>
      </c>
      <c r="H45" s="3" t="str">
        <f t="shared" si="30"/>
        <v>D+</v>
      </c>
      <c r="I45" s="3">
        <f t="shared" si="31"/>
        <v>1.6</v>
      </c>
      <c r="J45" s="3">
        <v>3</v>
      </c>
      <c r="K45" s="3" t="str">
        <f t="shared" si="32"/>
        <v>E</v>
      </c>
      <c r="L45" s="3">
        <f t="shared" si="33"/>
        <v>0.8</v>
      </c>
      <c r="M45" s="3">
        <v>7</v>
      </c>
      <c r="N45" s="3" t="str">
        <f t="shared" si="34"/>
        <v>E</v>
      </c>
      <c r="O45" s="3">
        <f t="shared" si="35"/>
        <v>0.8</v>
      </c>
      <c r="P45" s="3">
        <v>21</v>
      </c>
      <c r="Q45" s="3" t="str">
        <f t="shared" si="36"/>
        <v>C</v>
      </c>
      <c r="R45" s="3">
        <f t="shared" si="37"/>
        <v>2</v>
      </c>
      <c r="S45" s="3">
        <v>27</v>
      </c>
      <c r="T45" s="3" t="str">
        <f t="shared" si="38"/>
        <v>C+</v>
      </c>
      <c r="U45" s="3">
        <f t="shared" si="39"/>
        <v>2.4</v>
      </c>
      <c r="V45" s="3">
        <v>17</v>
      </c>
      <c r="W45" s="3" t="str">
        <f t="shared" si="40"/>
        <v>D+</v>
      </c>
      <c r="X45" s="3">
        <f t="shared" si="41"/>
        <v>1.6</v>
      </c>
      <c r="Y45" s="3">
        <v>16</v>
      </c>
      <c r="Z45" s="3" t="str">
        <f t="shared" si="42"/>
        <v>D+</v>
      </c>
      <c r="AA45" s="3">
        <f t="shared" si="43"/>
        <v>1.6</v>
      </c>
      <c r="AB45" s="5">
        <f t="shared" si="44"/>
        <v>127</v>
      </c>
      <c r="AC45" s="3">
        <f t="shared" si="45"/>
        <v>1.6</v>
      </c>
      <c r="AD45" s="3" t="str">
        <f t="shared" si="46"/>
        <v>Poor</v>
      </c>
      <c r="AE45" s="3">
        <f t="shared" si="47"/>
        <v>20</v>
      </c>
      <c r="AF45" s="3">
        <f t="shared" si="48"/>
        <v>0</v>
      </c>
      <c r="AG45" s="3">
        <f t="shared" si="49"/>
        <v>1.6</v>
      </c>
      <c r="AH45" s="6">
        <f t="shared" si="50"/>
        <v>0</v>
      </c>
      <c r="AI45" s="6">
        <f t="shared" si="51"/>
        <v>11</v>
      </c>
    </row>
    <row r="46" spans="1:35" x14ac:dyDescent="0.25">
      <c r="A46" s="3">
        <v>34</v>
      </c>
      <c r="B46" s="3" t="str">
        <f t="shared" ref="B46:B77" si="52">VLOOKUP($A46,nine,2,0)</f>
        <v>Dhiraj Ramdam</v>
      </c>
      <c r="C46" s="3" t="str">
        <f t="shared" ref="C46:C77" si="53">VLOOKUP($A46,nine,3,0)</f>
        <v>A</v>
      </c>
      <c r="D46" s="3">
        <v>17</v>
      </c>
      <c r="E46" s="3" t="str">
        <f t="shared" ref="E46:E77" si="54">VLOOKUP(D46,gr50.0,2,1)</f>
        <v>D+</v>
      </c>
      <c r="F46" s="3">
        <f t="shared" ref="F46:F77" si="55">VLOOKUP(E46,gp,2,0)</f>
        <v>1.6</v>
      </c>
      <c r="G46" s="3">
        <v>18</v>
      </c>
      <c r="H46" s="3" t="str">
        <f t="shared" ref="H46:H77" si="56">VLOOKUP(G46,gr50.0,2,1)</f>
        <v>D+</v>
      </c>
      <c r="I46" s="3">
        <f t="shared" ref="I46:I77" si="57">VLOOKUP(H46,gp,2,0)</f>
        <v>1.6</v>
      </c>
      <c r="J46" s="3">
        <v>6</v>
      </c>
      <c r="K46" s="3" t="str">
        <f t="shared" ref="K46:K77" si="58">VLOOKUP(J46,gr50.0,2,1)</f>
        <v>E</v>
      </c>
      <c r="L46" s="3">
        <f t="shared" ref="L46:L77" si="59">VLOOKUP(K46,gp,2,0)</f>
        <v>0.8</v>
      </c>
      <c r="M46" s="3">
        <v>10</v>
      </c>
      <c r="N46" s="3" t="str">
        <f t="shared" ref="N46:N77" si="60">VLOOKUP(M46,gr50.0,2,1)</f>
        <v>D</v>
      </c>
      <c r="O46" s="3">
        <f t="shared" ref="O46:O77" si="61">VLOOKUP(N46,gp,2,0)</f>
        <v>1.2</v>
      </c>
      <c r="P46" s="3">
        <v>23</v>
      </c>
      <c r="Q46" s="3" t="str">
        <f t="shared" ref="Q46:Q77" si="62">VLOOKUP(P46,gr50.0,2,1)</f>
        <v>C</v>
      </c>
      <c r="R46" s="3">
        <f t="shared" ref="R46:R77" si="63">VLOOKUP(Q46,gp,2,0)</f>
        <v>2</v>
      </c>
      <c r="S46" s="3">
        <v>25</v>
      </c>
      <c r="T46" s="3" t="str">
        <f t="shared" ref="T46:T77" si="64">VLOOKUP(S46,gr50.0,2,1)</f>
        <v>C+</v>
      </c>
      <c r="U46" s="3">
        <f t="shared" ref="U46:U77" si="65">VLOOKUP(T46,gp,2,0)</f>
        <v>2.4</v>
      </c>
      <c r="V46" s="3">
        <v>20</v>
      </c>
      <c r="W46" s="3" t="str">
        <f t="shared" ref="W46:W77" si="66">VLOOKUP(V46,gr50.0,2,1)</f>
        <v>C</v>
      </c>
      <c r="X46" s="3">
        <f t="shared" ref="X46:X77" si="67">VLOOKUP(W46,gp,2,0)</f>
        <v>2</v>
      </c>
      <c r="Y46" s="3">
        <v>27</v>
      </c>
      <c r="Z46" s="3" t="str">
        <f t="shared" ref="Z46:Z77" si="68">VLOOKUP(Y46,gr50.0,2,1)</f>
        <v>C+</v>
      </c>
      <c r="AA46" s="3">
        <f t="shared" ref="AA46:AA77" si="69">VLOOKUP(Z46,gp,2,0)</f>
        <v>2.4</v>
      </c>
      <c r="AB46" s="5">
        <f t="shared" ref="AB46:AB77" si="70">D46+G46+J46+M46+S46+V46+P46+Y46</f>
        <v>146</v>
      </c>
      <c r="AC46" s="3">
        <f t="shared" ref="AC46:AC77" si="71">ROUND(AVERAGE(F46,I46,L46,O46,U46,X46,AA46,R46),2)</f>
        <v>1.75</v>
      </c>
      <c r="AD46" s="3" t="str">
        <f t="shared" ref="AD46:AD77" si="72">IF(AND(F46&gt;=1.6,I46&gt;=1.6,L46&gt;=1.6,O46&gt;=1.6,U46&gt;=1.6,X46&gt;=1.6,AA46&gt;=1.6,R46&gt;=1.6),"Good",IF(OR(F46=0,I46=0,L46=0,O46=0,U46=0,X46=0,R46=0,AA46=0),"ABS","Poor"))</f>
        <v>Poor</v>
      </c>
      <c r="AE46" s="3">
        <f t="shared" ref="AE46:AE77" si="73">IF(AD46="ABS",0,IF(AF46&gt;0,AH46,MAX(goodrank)+AI46))</f>
        <v>17</v>
      </c>
      <c r="AF46" s="3">
        <f t="shared" ref="AF46:AF77" si="74">IF(AD46="Good",AC46,0)</f>
        <v>0</v>
      </c>
      <c r="AG46" s="3">
        <f t="shared" ref="AG46:AG77" si="75">IF(AD46="Poor",AC46,0)</f>
        <v>1.75</v>
      </c>
      <c r="AH46" s="6">
        <f t="shared" ref="AH46:AH77" si="76">IF(AF46=0,0,SUMPRODUCT((AF46&lt;=Good)/COUNTIF(Good,Good)))</f>
        <v>0</v>
      </c>
      <c r="AI46" s="6">
        <f t="shared" ref="AI46:AI77" si="77">IF(AG46=0,0,SUMPRODUCT((AG46&lt;=Poor)/COUNTIF(Poor,Poor)))</f>
        <v>8</v>
      </c>
    </row>
    <row r="47" spans="1:35" x14ac:dyDescent="0.25">
      <c r="A47" s="3">
        <v>35</v>
      </c>
      <c r="B47" s="3" t="str">
        <f t="shared" si="52"/>
        <v>Nisha Sunar</v>
      </c>
      <c r="C47" s="3" t="str">
        <f t="shared" si="53"/>
        <v>A</v>
      </c>
      <c r="D47" s="3">
        <v>27</v>
      </c>
      <c r="E47" s="3" t="str">
        <f t="shared" si="54"/>
        <v>C+</v>
      </c>
      <c r="F47" s="3">
        <f t="shared" si="55"/>
        <v>2.4</v>
      </c>
      <c r="G47" s="3">
        <v>20</v>
      </c>
      <c r="H47" s="3" t="str">
        <f t="shared" si="56"/>
        <v>C</v>
      </c>
      <c r="I47" s="3">
        <f t="shared" si="57"/>
        <v>2</v>
      </c>
      <c r="J47" s="3">
        <v>11</v>
      </c>
      <c r="K47" s="3" t="str">
        <f t="shared" si="58"/>
        <v>D</v>
      </c>
      <c r="L47" s="3">
        <f t="shared" si="59"/>
        <v>1.2</v>
      </c>
      <c r="M47" s="3">
        <v>16</v>
      </c>
      <c r="N47" s="3" t="str">
        <f t="shared" si="60"/>
        <v>D+</v>
      </c>
      <c r="O47" s="3">
        <f t="shared" si="61"/>
        <v>1.6</v>
      </c>
      <c r="P47" s="3">
        <v>34</v>
      </c>
      <c r="Q47" s="3" t="str">
        <f t="shared" si="62"/>
        <v>B</v>
      </c>
      <c r="R47" s="3">
        <f t="shared" si="63"/>
        <v>2.8</v>
      </c>
      <c r="S47" s="3">
        <v>27</v>
      </c>
      <c r="T47" s="3" t="str">
        <f t="shared" si="64"/>
        <v>C+</v>
      </c>
      <c r="U47" s="3">
        <f t="shared" si="65"/>
        <v>2.4</v>
      </c>
      <c r="V47" s="3">
        <v>27</v>
      </c>
      <c r="W47" s="3" t="str">
        <f t="shared" si="66"/>
        <v>C+</v>
      </c>
      <c r="X47" s="3">
        <f t="shared" si="67"/>
        <v>2.4</v>
      </c>
      <c r="Y47" s="3">
        <v>38</v>
      </c>
      <c r="Z47" s="3" t="str">
        <f t="shared" si="68"/>
        <v>B+</v>
      </c>
      <c r="AA47" s="3">
        <f t="shared" si="69"/>
        <v>3.2</v>
      </c>
      <c r="AB47" s="5">
        <f t="shared" si="70"/>
        <v>200</v>
      </c>
      <c r="AC47" s="3">
        <f t="shared" si="71"/>
        <v>2.25</v>
      </c>
      <c r="AD47" s="3" t="str">
        <f t="shared" si="72"/>
        <v>Poor</v>
      </c>
      <c r="AE47" s="3">
        <f t="shared" si="73"/>
        <v>10</v>
      </c>
      <c r="AF47" s="3">
        <f t="shared" si="74"/>
        <v>0</v>
      </c>
      <c r="AG47" s="3">
        <f t="shared" si="75"/>
        <v>2.25</v>
      </c>
      <c r="AH47" s="6">
        <f t="shared" si="76"/>
        <v>0</v>
      </c>
      <c r="AI47" s="6">
        <f t="shared" si="77"/>
        <v>1</v>
      </c>
    </row>
    <row r="48" spans="1:35" x14ac:dyDescent="0.25">
      <c r="A48" s="3">
        <v>36</v>
      </c>
      <c r="B48" s="3" t="str">
        <f t="shared" si="52"/>
        <v>Nanda Kishor Shah</v>
      </c>
      <c r="C48" s="3" t="str">
        <f t="shared" si="53"/>
        <v>A</v>
      </c>
      <c r="D48" s="3">
        <v>17</v>
      </c>
      <c r="E48" s="3" t="str">
        <f t="shared" si="54"/>
        <v>D+</v>
      </c>
      <c r="F48" s="3">
        <f t="shared" si="55"/>
        <v>1.6</v>
      </c>
      <c r="G48" s="3">
        <v>16</v>
      </c>
      <c r="H48" s="3" t="str">
        <f t="shared" si="56"/>
        <v>D+</v>
      </c>
      <c r="I48" s="3">
        <f t="shared" si="57"/>
        <v>1.6</v>
      </c>
      <c r="J48" s="3">
        <v>16</v>
      </c>
      <c r="K48" s="3" t="str">
        <f t="shared" si="58"/>
        <v>D+</v>
      </c>
      <c r="L48" s="3">
        <f t="shared" si="59"/>
        <v>1.6</v>
      </c>
      <c r="M48" s="3">
        <v>11</v>
      </c>
      <c r="N48" s="3" t="str">
        <f t="shared" si="60"/>
        <v>D</v>
      </c>
      <c r="O48" s="3">
        <f t="shared" si="61"/>
        <v>1.2</v>
      </c>
      <c r="P48" s="3">
        <v>22</v>
      </c>
      <c r="Q48" s="3" t="str">
        <f t="shared" si="62"/>
        <v>C</v>
      </c>
      <c r="R48" s="3">
        <f t="shared" si="63"/>
        <v>2</v>
      </c>
      <c r="S48" s="3">
        <v>25</v>
      </c>
      <c r="T48" s="3" t="str">
        <f t="shared" si="64"/>
        <v>C+</v>
      </c>
      <c r="U48" s="3">
        <f t="shared" si="65"/>
        <v>2.4</v>
      </c>
      <c r="V48" s="3">
        <v>12</v>
      </c>
      <c r="W48" s="3" t="str">
        <f t="shared" si="66"/>
        <v>D</v>
      </c>
      <c r="X48" s="3">
        <f t="shared" si="67"/>
        <v>1.2</v>
      </c>
      <c r="Y48" s="3">
        <v>9</v>
      </c>
      <c r="Z48" s="3" t="str">
        <f t="shared" si="68"/>
        <v>E</v>
      </c>
      <c r="AA48" s="3">
        <f t="shared" si="69"/>
        <v>0.8</v>
      </c>
      <c r="AB48" s="5">
        <f t="shared" si="70"/>
        <v>128</v>
      </c>
      <c r="AC48" s="3">
        <f t="shared" si="71"/>
        <v>1.55</v>
      </c>
      <c r="AD48" s="3" t="str">
        <f t="shared" si="72"/>
        <v>Poor</v>
      </c>
      <c r="AE48" s="3">
        <f t="shared" si="73"/>
        <v>20.999999999999996</v>
      </c>
      <c r="AF48" s="3">
        <f t="shared" si="74"/>
        <v>0</v>
      </c>
      <c r="AG48" s="3">
        <f t="shared" si="75"/>
        <v>1.55</v>
      </c>
      <c r="AH48" s="6">
        <f t="shared" si="76"/>
        <v>0</v>
      </c>
      <c r="AI48" s="6">
        <f t="shared" si="77"/>
        <v>11.999999999999996</v>
      </c>
    </row>
    <row r="49" spans="1:35" x14ac:dyDescent="0.25">
      <c r="A49" s="3">
        <v>37</v>
      </c>
      <c r="B49" s="3" t="str">
        <f t="shared" si="52"/>
        <v>Saroj Lamichhane</v>
      </c>
      <c r="C49" s="3" t="str">
        <f t="shared" si="53"/>
        <v>A</v>
      </c>
      <c r="D49" s="3">
        <v>21</v>
      </c>
      <c r="E49" s="3" t="str">
        <f t="shared" si="54"/>
        <v>C</v>
      </c>
      <c r="F49" s="3">
        <f t="shared" si="55"/>
        <v>2</v>
      </c>
      <c r="G49" s="3">
        <v>18</v>
      </c>
      <c r="H49" s="3" t="str">
        <f t="shared" si="56"/>
        <v>D+</v>
      </c>
      <c r="I49" s="3">
        <f t="shared" si="57"/>
        <v>1.6</v>
      </c>
      <c r="J49" s="3">
        <v>17</v>
      </c>
      <c r="K49" s="3" t="str">
        <f t="shared" si="58"/>
        <v>D+</v>
      </c>
      <c r="L49" s="3">
        <f t="shared" si="59"/>
        <v>1.6</v>
      </c>
      <c r="M49" s="3">
        <v>11</v>
      </c>
      <c r="N49" s="3" t="str">
        <f t="shared" si="60"/>
        <v>D</v>
      </c>
      <c r="O49" s="3">
        <f t="shared" si="61"/>
        <v>1.2</v>
      </c>
      <c r="P49" s="3">
        <v>27</v>
      </c>
      <c r="Q49" s="3" t="str">
        <f t="shared" si="62"/>
        <v>C+</v>
      </c>
      <c r="R49" s="3">
        <f t="shared" si="63"/>
        <v>2.4</v>
      </c>
      <c r="S49" s="3">
        <v>30</v>
      </c>
      <c r="T49" s="3" t="str">
        <f t="shared" si="64"/>
        <v>B</v>
      </c>
      <c r="U49" s="3">
        <f t="shared" si="65"/>
        <v>2.8</v>
      </c>
      <c r="V49" s="3">
        <v>22</v>
      </c>
      <c r="W49" s="3" t="str">
        <f t="shared" si="66"/>
        <v>C</v>
      </c>
      <c r="X49" s="3">
        <f t="shared" si="67"/>
        <v>2</v>
      </c>
      <c r="Y49" s="3">
        <v>21</v>
      </c>
      <c r="Z49" s="3" t="str">
        <f t="shared" si="68"/>
        <v>C</v>
      </c>
      <c r="AA49" s="3">
        <f t="shared" si="69"/>
        <v>2</v>
      </c>
      <c r="AB49" s="5">
        <f t="shared" si="70"/>
        <v>167</v>
      </c>
      <c r="AC49" s="3">
        <f t="shared" si="71"/>
        <v>1.95</v>
      </c>
      <c r="AD49" s="3" t="str">
        <f t="shared" si="72"/>
        <v>Poor</v>
      </c>
      <c r="AE49" s="3">
        <f t="shared" si="73"/>
        <v>14</v>
      </c>
      <c r="AF49" s="3">
        <f t="shared" si="74"/>
        <v>0</v>
      </c>
      <c r="AG49" s="3">
        <f t="shared" si="75"/>
        <v>1.95</v>
      </c>
      <c r="AH49" s="6">
        <f t="shared" si="76"/>
        <v>0</v>
      </c>
      <c r="AI49" s="6">
        <f t="shared" si="77"/>
        <v>5</v>
      </c>
    </row>
    <row r="50" spans="1:35" x14ac:dyDescent="0.25">
      <c r="A50" s="3">
        <v>38</v>
      </c>
      <c r="B50" s="3" t="str">
        <f t="shared" si="52"/>
        <v>Amit Shah Kanu</v>
      </c>
      <c r="C50" s="3" t="str">
        <f t="shared" si="53"/>
        <v>A</v>
      </c>
      <c r="D50" s="3">
        <v>22</v>
      </c>
      <c r="E50" s="3" t="str">
        <f t="shared" si="54"/>
        <v>C</v>
      </c>
      <c r="F50" s="3">
        <f t="shared" si="55"/>
        <v>2</v>
      </c>
      <c r="G50" s="3">
        <v>17</v>
      </c>
      <c r="H50" s="3" t="str">
        <f t="shared" si="56"/>
        <v>D+</v>
      </c>
      <c r="I50" s="3">
        <f t="shared" si="57"/>
        <v>1.6</v>
      </c>
      <c r="J50" s="3">
        <v>24</v>
      </c>
      <c r="K50" s="3" t="str">
        <f t="shared" si="58"/>
        <v>C</v>
      </c>
      <c r="L50" s="3">
        <f t="shared" si="59"/>
        <v>2</v>
      </c>
      <c r="M50" s="3">
        <v>28</v>
      </c>
      <c r="N50" s="3" t="str">
        <f t="shared" si="60"/>
        <v>C+</v>
      </c>
      <c r="O50" s="3">
        <f t="shared" si="61"/>
        <v>2.4</v>
      </c>
      <c r="P50" s="3">
        <v>44</v>
      </c>
      <c r="Q50" s="3" t="str">
        <f t="shared" si="62"/>
        <v>A</v>
      </c>
      <c r="R50" s="3">
        <f t="shared" si="63"/>
        <v>3.6</v>
      </c>
      <c r="S50" s="3">
        <v>34</v>
      </c>
      <c r="T50" s="3" t="str">
        <f t="shared" si="64"/>
        <v>B</v>
      </c>
      <c r="U50" s="3">
        <f t="shared" si="65"/>
        <v>2.8</v>
      </c>
      <c r="V50" s="3">
        <v>17</v>
      </c>
      <c r="W50" s="3" t="str">
        <f t="shared" si="66"/>
        <v>D+</v>
      </c>
      <c r="X50" s="3">
        <f t="shared" si="67"/>
        <v>1.6</v>
      </c>
      <c r="Y50" s="3">
        <v>41</v>
      </c>
      <c r="Z50" s="3" t="str">
        <f t="shared" si="68"/>
        <v>A</v>
      </c>
      <c r="AA50" s="3">
        <f t="shared" si="69"/>
        <v>3.6</v>
      </c>
      <c r="AB50" s="5">
        <f t="shared" si="70"/>
        <v>227</v>
      </c>
      <c r="AC50" s="3">
        <f t="shared" si="71"/>
        <v>2.4500000000000002</v>
      </c>
      <c r="AD50" s="3" t="str">
        <f t="shared" si="72"/>
        <v>Good</v>
      </c>
      <c r="AE50" s="3">
        <f t="shared" si="73"/>
        <v>5</v>
      </c>
      <c r="AF50" s="3">
        <f t="shared" si="74"/>
        <v>2.4500000000000002</v>
      </c>
      <c r="AG50" s="3">
        <f t="shared" si="75"/>
        <v>0</v>
      </c>
      <c r="AH50" s="6">
        <f t="shared" si="76"/>
        <v>5</v>
      </c>
      <c r="AI50" s="6">
        <f t="shared" si="77"/>
        <v>0</v>
      </c>
    </row>
    <row r="51" spans="1:35" x14ac:dyDescent="0.25">
      <c r="A51" s="3">
        <v>39</v>
      </c>
      <c r="B51" s="3" t="str">
        <f t="shared" si="52"/>
        <v>Yesarmaiya Mahato</v>
      </c>
      <c r="C51" s="3" t="str">
        <f t="shared" si="53"/>
        <v>A</v>
      </c>
      <c r="D51" s="3">
        <v>16</v>
      </c>
      <c r="E51" s="3" t="str">
        <f t="shared" si="54"/>
        <v>D+</v>
      </c>
      <c r="F51" s="3">
        <f t="shared" si="55"/>
        <v>1.6</v>
      </c>
      <c r="G51" s="3">
        <v>15</v>
      </c>
      <c r="H51" s="3" t="str">
        <f t="shared" si="56"/>
        <v>D+</v>
      </c>
      <c r="I51" s="3">
        <f t="shared" si="57"/>
        <v>1.6</v>
      </c>
      <c r="J51" s="3">
        <v>17</v>
      </c>
      <c r="K51" s="3" t="str">
        <f t="shared" si="58"/>
        <v>D+</v>
      </c>
      <c r="L51" s="3">
        <f t="shared" si="59"/>
        <v>1.6</v>
      </c>
      <c r="M51" s="3">
        <v>15</v>
      </c>
      <c r="N51" s="3" t="str">
        <f t="shared" si="60"/>
        <v>D+</v>
      </c>
      <c r="O51" s="3">
        <f t="shared" si="61"/>
        <v>1.6</v>
      </c>
      <c r="P51" s="3">
        <v>23</v>
      </c>
      <c r="Q51" s="3" t="str">
        <f t="shared" si="62"/>
        <v>C</v>
      </c>
      <c r="R51" s="3">
        <f t="shared" si="63"/>
        <v>2</v>
      </c>
      <c r="S51" s="3">
        <v>30</v>
      </c>
      <c r="T51" s="3" t="str">
        <f t="shared" si="64"/>
        <v>B</v>
      </c>
      <c r="U51" s="3">
        <f t="shared" si="65"/>
        <v>2.8</v>
      </c>
      <c r="V51" s="3">
        <v>22</v>
      </c>
      <c r="W51" s="3" t="str">
        <f t="shared" si="66"/>
        <v>C</v>
      </c>
      <c r="X51" s="3">
        <f t="shared" si="67"/>
        <v>2</v>
      </c>
      <c r="Y51" s="3">
        <v>8</v>
      </c>
      <c r="Z51" s="3" t="str">
        <f t="shared" si="68"/>
        <v>E</v>
      </c>
      <c r="AA51" s="3">
        <f t="shared" si="69"/>
        <v>0.8</v>
      </c>
      <c r="AB51" s="5">
        <f t="shared" si="70"/>
        <v>146</v>
      </c>
      <c r="AC51" s="3">
        <f t="shared" si="71"/>
        <v>1.75</v>
      </c>
      <c r="AD51" s="3" t="str">
        <f t="shared" si="72"/>
        <v>Poor</v>
      </c>
      <c r="AE51" s="3">
        <f t="shared" si="73"/>
        <v>17</v>
      </c>
      <c r="AF51" s="3">
        <f t="shared" si="74"/>
        <v>0</v>
      </c>
      <c r="AG51" s="3">
        <f t="shared" si="75"/>
        <v>1.75</v>
      </c>
      <c r="AH51" s="6">
        <f t="shared" si="76"/>
        <v>0</v>
      </c>
      <c r="AI51" s="6">
        <f t="shared" si="77"/>
        <v>8</v>
      </c>
    </row>
    <row r="52" spans="1:35" x14ac:dyDescent="0.25">
      <c r="A52" s="3">
        <v>41</v>
      </c>
      <c r="B52" s="3" t="str">
        <f t="shared" si="52"/>
        <v>Nishu Kshetri</v>
      </c>
      <c r="C52" s="3" t="str">
        <f t="shared" si="53"/>
        <v>A</v>
      </c>
      <c r="D52" s="3">
        <v>24</v>
      </c>
      <c r="E52" s="3" t="str">
        <f t="shared" si="54"/>
        <v>C</v>
      </c>
      <c r="F52" s="3">
        <f t="shared" si="55"/>
        <v>2</v>
      </c>
      <c r="G52" s="3">
        <v>17</v>
      </c>
      <c r="H52" s="3" t="str">
        <f t="shared" si="56"/>
        <v>D+</v>
      </c>
      <c r="I52" s="3">
        <f t="shared" si="57"/>
        <v>1.6</v>
      </c>
      <c r="J52" s="3">
        <v>10</v>
      </c>
      <c r="K52" s="3" t="str">
        <f t="shared" si="58"/>
        <v>D</v>
      </c>
      <c r="L52" s="3">
        <f t="shared" si="59"/>
        <v>1.2</v>
      </c>
      <c r="M52" s="3">
        <v>18</v>
      </c>
      <c r="N52" s="3" t="str">
        <f t="shared" si="60"/>
        <v>D+</v>
      </c>
      <c r="O52" s="3">
        <f t="shared" si="61"/>
        <v>1.6</v>
      </c>
      <c r="P52" s="3">
        <v>23</v>
      </c>
      <c r="Q52" s="3" t="str">
        <f t="shared" si="62"/>
        <v>C</v>
      </c>
      <c r="R52" s="3">
        <f t="shared" si="63"/>
        <v>2</v>
      </c>
      <c r="S52" s="3">
        <v>34</v>
      </c>
      <c r="T52" s="3" t="str">
        <f t="shared" si="64"/>
        <v>B</v>
      </c>
      <c r="U52" s="3">
        <f t="shared" si="65"/>
        <v>2.8</v>
      </c>
      <c r="V52" s="3">
        <v>23</v>
      </c>
      <c r="W52" s="3" t="str">
        <f t="shared" si="66"/>
        <v>C</v>
      </c>
      <c r="X52" s="3">
        <f t="shared" si="67"/>
        <v>2</v>
      </c>
      <c r="Y52" s="3">
        <v>16</v>
      </c>
      <c r="Z52" s="3" t="str">
        <f t="shared" si="68"/>
        <v>D+</v>
      </c>
      <c r="AA52" s="3">
        <f t="shared" si="69"/>
        <v>1.6</v>
      </c>
      <c r="AB52" s="5">
        <f t="shared" si="70"/>
        <v>165</v>
      </c>
      <c r="AC52" s="3">
        <f t="shared" si="71"/>
        <v>1.85</v>
      </c>
      <c r="AD52" s="3" t="str">
        <f t="shared" si="72"/>
        <v>Poor</v>
      </c>
      <c r="AE52" s="3">
        <f t="shared" si="73"/>
        <v>15</v>
      </c>
      <c r="AF52" s="3">
        <f t="shared" si="74"/>
        <v>0</v>
      </c>
      <c r="AG52" s="3">
        <f t="shared" si="75"/>
        <v>1.85</v>
      </c>
      <c r="AH52" s="6">
        <f t="shared" si="76"/>
        <v>0</v>
      </c>
      <c r="AI52" s="6">
        <f t="shared" si="77"/>
        <v>6</v>
      </c>
    </row>
    <row r="53" spans="1:35" x14ac:dyDescent="0.25">
      <c r="A53" s="3">
        <v>42</v>
      </c>
      <c r="B53" s="3" t="str">
        <f t="shared" si="52"/>
        <v>Madhusudan Adhikari</v>
      </c>
      <c r="C53" s="3" t="str">
        <f t="shared" si="53"/>
        <v>A</v>
      </c>
      <c r="D53" s="3">
        <v>27</v>
      </c>
      <c r="E53" s="3" t="str">
        <f t="shared" si="54"/>
        <v>C+</v>
      </c>
      <c r="F53" s="3">
        <f t="shared" si="55"/>
        <v>2.4</v>
      </c>
      <c r="G53" s="3">
        <v>24</v>
      </c>
      <c r="H53" s="3" t="str">
        <f t="shared" si="56"/>
        <v>C</v>
      </c>
      <c r="I53" s="3">
        <f t="shared" si="57"/>
        <v>2</v>
      </c>
      <c r="J53" s="3">
        <v>17</v>
      </c>
      <c r="K53" s="3" t="str">
        <f t="shared" si="58"/>
        <v>D+</v>
      </c>
      <c r="L53" s="3">
        <f t="shared" si="59"/>
        <v>1.6</v>
      </c>
      <c r="M53" s="3">
        <v>26</v>
      </c>
      <c r="N53" s="3" t="str">
        <f t="shared" si="60"/>
        <v>C+</v>
      </c>
      <c r="O53" s="3">
        <f t="shared" si="61"/>
        <v>2.4</v>
      </c>
      <c r="P53" s="3">
        <v>33</v>
      </c>
      <c r="Q53" s="3" t="str">
        <f t="shared" si="62"/>
        <v>B</v>
      </c>
      <c r="R53" s="3">
        <f t="shared" si="63"/>
        <v>2.8</v>
      </c>
      <c r="S53" s="3">
        <v>34</v>
      </c>
      <c r="T53" s="3" t="str">
        <f t="shared" si="64"/>
        <v>B</v>
      </c>
      <c r="U53" s="3">
        <f t="shared" si="65"/>
        <v>2.8</v>
      </c>
      <c r="V53" s="3">
        <v>29</v>
      </c>
      <c r="W53" s="3" t="str">
        <f t="shared" si="66"/>
        <v>C+</v>
      </c>
      <c r="X53" s="3">
        <f t="shared" si="67"/>
        <v>2.4</v>
      </c>
      <c r="Y53" s="3">
        <v>40</v>
      </c>
      <c r="Z53" s="3" t="str">
        <f t="shared" si="68"/>
        <v>A</v>
      </c>
      <c r="AA53" s="3">
        <f t="shared" si="69"/>
        <v>3.6</v>
      </c>
      <c r="AB53" s="5">
        <f t="shared" si="70"/>
        <v>230</v>
      </c>
      <c r="AC53" s="3">
        <f t="shared" si="71"/>
        <v>2.5</v>
      </c>
      <c r="AD53" s="3" t="str">
        <f t="shared" si="72"/>
        <v>Good</v>
      </c>
      <c r="AE53" s="3">
        <f t="shared" si="73"/>
        <v>4</v>
      </c>
      <c r="AF53" s="3">
        <f t="shared" si="74"/>
        <v>2.5</v>
      </c>
      <c r="AG53" s="3">
        <f t="shared" si="75"/>
        <v>0</v>
      </c>
      <c r="AH53" s="6">
        <f t="shared" si="76"/>
        <v>4</v>
      </c>
      <c r="AI53" s="6">
        <f t="shared" si="77"/>
        <v>0</v>
      </c>
    </row>
    <row r="54" spans="1:35" x14ac:dyDescent="0.25">
      <c r="A54" s="3">
        <v>43</v>
      </c>
      <c r="B54" s="3" t="str">
        <f t="shared" si="52"/>
        <v>Bijaya B K</v>
      </c>
      <c r="C54" s="3" t="str">
        <f t="shared" si="53"/>
        <v>A</v>
      </c>
      <c r="D54" s="3">
        <v>22</v>
      </c>
      <c r="E54" s="3" t="str">
        <f t="shared" si="54"/>
        <v>C</v>
      </c>
      <c r="F54" s="3">
        <f t="shared" si="55"/>
        <v>2</v>
      </c>
      <c r="G54" s="3">
        <v>16</v>
      </c>
      <c r="H54" s="3" t="str">
        <f t="shared" si="56"/>
        <v>D+</v>
      </c>
      <c r="I54" s="3">
        <f t="shared" si="57"/>
        <v>1.6</v>
      </c>
      <c r="J54" s="3">
        <v>34</v>
      </c>
      <c r="K54" s="3" t="str">
        <f t="shared" si="58"/>
        <v>B</v>
      </c>
      <c r="L54" s="3">
        <f t="shared" si="59"/>
        <v>2.8</v>
      </c>
      <c r="M54" s="3">
        <v>32</v>
      </c>
      <c r="N54" s="3" t="str">
        <f t="shared" si="60"/>
        <v>B</v>
      </c>
      <c r="O54" s="3">
        <f t="shared" si="61"/>
        <v>2.8</v>
      </c>
      <c r="P54" s="3">
        <v>32</v>
      </c>
      <c r="Q54" s="3" t="str">
        <f t="shared" si="62"/>
        <v>B</v>
      </c>
      <c r="R54" s="3">
        <f t="shared" si="63"/>
        <v>2.8</v>
      </c>
      <c r="S54" s="3">
        <v>26</v>
      </c>
      <c r="T54" s="3" t="str">
        <f t="shared" si="64"/>
        <v>C+</v>
      </c>
      <c r="U54" s="3">
        <f t="shared" si="65"/>
        <v>2.4</v>
      </c>
      <c r="V54" s="3">
        <v>32</v>
      </c>
      <c r="W54" s="3" t="str">
        <f t="shared" si="66"/>
        <v>B</v>
      </c>
      <c r="X54" s="3">
        <f t="shared" si="67"/>
        <v>2.8</v>
      </c>
      <c r="Y54" s="3">
        <v>30</v>
      </c>
      <c r="Z54" s="3" t="str">
        <f t="shared" si="68"/>
        <v>B</v>
      </c>
      <c r="AA54" s="3">
        <f t="shared" si="69"/>
        <v>2.8</v>
      </c>
      <c r="AB54" s="5">
        <f t="shared" si="70"/>
        <v>224</v>
      </c>
      <c r="AC54" s="3">
        <f t="shared" si="71"/>
        <v>2.5</v>
      </c>
      <c r="AD54" s="3" t="str">
        <f t="shared" si="72"/>
        <v>Good</v>
      </c>
      <c r="AE54" s="3">
        <f t="shared" si="73"/>
        <v>4</v>
      </c>
      <c r="AF54" s="3">
        <f t="shared" si="74"/>
        <v>2.5</v>
      </c>
      <c r="AG54" s="3">
        <f t="shared" si="75"/>
        <v>0</v>
      </c>
      <c r="AH54" s="6">
        <f t="shared" si="76"/>
        <v>4</v>
      </c>
      <c r="AI54" s="6">
        <f t="shared" si="77"/>
        <v>0</v>
      </c>
    </row>
    <row r="55" spans="1:35" x14ac:dyDescent="0.25">
      <c r="A55" s="3">
        <v>44</v>
      </c>
      <c r="B55" s="3" t="str">
        <f t="shared" si="52"/>
        <v>Pratik Bhattarai</v>
      </c>
      <c r="C55" s="3" t="str">
        <f t="shared" si="53"/>
        <v>A</v>
      </c>
      <c r="D55" s="3">
        <v>26</v>
      </c>
      <c r="E55" s="3" t="str">
        <f t="shared" si="54"/>
        <v>C+</v>
      </c>
      <c r="F55" s="3">
        <f t="shared" si="55"/>
        <v>2.4</v>
      </c>
      <c r="G55" s="3">
        <v>30</v>
      </c>
      <c r="H55" s="3" t="str">
        <f t="shared" si="56"/>
        <v>B</v>
      </c>
      <c r="I55" s="3">
        <f t="shared" si="57"/>
        <v>2.8</v>
      </c>
      <c r="J55" s="3">
        <v>47</v>
      </c>
      <c r="K55" s="3" t="str">
        <f t="shared" si="58"/>
        <v>A+</v>
      </c>
      <c r="L55" s="3">
        <f t="shared" si="59"/>
        <v>4</v>
      </c>
      <c r="M55" s="3">
        <v>43</v>
      </c>
      <c r="N55" s="3" t="str">
        <f t="shared" si="60"/>
        <v>A</v>
      </c>
      <c r="O55" s="3">
        <f t="shared" si="61"/>
        <v>3.6</v>
      </c>
      <c r="P55" s="3">
        <v>38</v>
      </c>
      <c r="Q55" s="3" t="str">
        <f t="shared" si="62"/>
        <v>B+</v>
      </c>
      <c r="R55" s="3">
        <f t="shared" si="63"/>
        <v>3.2</v>
      </c>
      <c r="S55" s="3">
        <v>35</v>
      </c>
      <c r="T55" s="3" t="str">
        <f t="shared" si="64"/>
        <v>B+</v>
      </c>
      <c r="U55" s="3">
        <f t="shared" si="65"/>
        <v>3.2</v>
      </c>
      <c r="V55" s="3">
        <v>36</v>
      </c>
      <c r="W55" s="3" t="str">
        <f t="shared" si="66"/>
        <v>B+</v>
      </c>
      <c r="X55" s="3">
        <f t="shared" si="67"/>
        <v>3.2</v>
      </c>
      <c r="Y55" s="3">
        <v>46</v>
      </c>
      <c r="Z55" s="3" t="str">
        <f t="shared" si="68"/>
        <v>A+</v>
      </c>
      <c r="AA55" s="3">
        <f t="shared" si="69"/>
        <v>4</v>
      </c>
      <c r="AB55" s="5">
        <f t="shared" si="70"/>
        <v>301</v>
      </c>
      <c r="AC55" s="3">
        <f t="shared" si="71"/>
        <v>3.3</v>
      </c>
      <c r="AD55" s="3" t="str">
        <f t="shared" si="72"/>
        <v>Good</v>
      </c>
      <c r="AE55" s="3">
        <f t="shared" si="73"/>
        <v>1</v>
      </c>
      <c r="AF55" s="3">
        <f t="shared" si="74"/>
        <v>3.3</v>
      </c>
      <c r="AG55" s="3">
        <f t="shared" si="75"/>
        <v>0</v>
      </c>
      <c r="AH55" s="6">
        <f t="shared" si="76"/>
        <v>1</v>
      </c>
      <c r="AI55" s="6">
        <f t="shared" si="77"/>
        <v>0</v>
      </c>
    </row>
    <row r="56" spans="1:35" x14ac:dyDescent="0.25">
      <c r="A56" s="3">
        <v>46</v>
      </c>
      <c r="B56" s="3" t="str">
        <f t="shared" si="52"/>
        <v>Roshani B K</v>
      </c>
      <c r="C56" s="3" t="str">
        <f t="shared" si="53"/>
        <v>A</v>
      </c>
      <c r="D56" s="3">
        <v>22</v>
      </c>
      <c r="E56" s="3" t="str">
        <f t="shared" si="54"/>
        <v>C</v>
      </c>
      <c r="F56" s="3">
        <f t="shared" si="55"/>
        <v>2</v>
      </c>
      <c r="G56" s="3">
        <v>23</v>
      </c>
      <c r="H56" s="3" t="str">
        <f t="shared" si="56"/>
        <v>C</v>
      </c>
      <c r="I56" s="3">
        <f t="shared" si="57"/>
        <v>2</v>
      </c>
      <c r="J56" s="3">
        <v>13</v>
      </c>
      <c r="K56" s="3" t="str">
        <f t="shared" si="58"/>
        <v>D</v>
      </c>
      <c r="L56" s="3">
        <f t="shared" si="59"/>
        <v>1.2</v>
      </c>
      <c r="M56" s="3">
        <v>20</v>
      </c>
      <c r="N56" s="3" t="str">
        <f t="shared" si="60"/>
        <v>C</v>
      </c>
      <c r="O56" s="3">
        <f t="shared" si="61"/>
        <v>2</v>
      </c>
      <c r="P56" s="3">
        <v>27</v>
      </c>
      <c r="Q56" s="3" t="str">
        <f t="shared" si="62"/>
        <v>C+</v>
      </c>
      <c r="R56" s="3">
        <f t="shared" si="63"/>
        <v>2.4</v>
      </c>
      <c r="S56" s="3">
        <v>35</v>
      </c>
      <c r="T56" s="3" t="str">
        <f t="shared" si="64"/>
        <v>B+</v>
      </c>
      <c r="U56" s="3">
        <f t="shared" si="65"/>
        <v>3.2</v>
      </c>
      <c r="V56" s="3">
        <v>24</v>
      </c>
      <c r="W56" s="3" t="str">
        <f t="shared" si="66"/>
        <v>C</v>
      </c>
      <c r="X56" s="3">
        <f t="shared" si="67"/>
        <v>2</v>
      </c>
      <c r="Y56" s="3">
        <v>27</v>
      </c>
      <c r="Z56" s="3" t="str">
        <f t="shared" si="68"/>
        <v>C+</v>
      </c>
      <c r="AA56" s="3">
        <f t="shared" si="69"/>
        <v>2.4</v>
      </c>
      <c r="AB56" s="5">
        <f t="shared" si="70"/>
        <v>191</v>
      </c>
      <c r="AC56" s="3">
        <f t="shared" si="71"/>
        <v>2.15</v>
      </c>
      <c r="AD56" s="3" t="str">
        <f t="shared" si="72"/>
        <v>Poor</v>
      </c>
      <c r="AE56" s="3">
        <f t="shared" si="73"/>
        <v>11</v>
      </c>
      <c r="AF56" s="3">
        <f t="shared" si="74"/>
        <v>0</v>
      </c>
      <c r="AG56" s="3">
        <f t="shared" si="75"/>
        <v>2.15</v>
      </c>
      <c r="AH56" s="6">
        <f t="shared" si="76"/>
        <v>0</v>
      </c>
      <c r="AI56" s="6">
        <f t="shared" si="77"/>
        <v>2</v>
      </c>
    </row>
    <row r="57" spans="1:35" x14ac:dyDescent="0.25">
      <c r="A57" s="3">
        <v>47</v>
      </c>
      <c r="B57" s="3" t="str">
        <f t="shared" si="52"/>
        <v>Sudip Subedi</v>
      </c>
      <c r="C57" s="3" t="str">
        <f t="shared" si="53"/>
        <v>A</v>
      </c>
      <c r="D57" s="3">
        <v>21</v>
      </c>
      <c r="E57" s="3" t="str">
        <f t="shared" si="54"/>
        <v>C</v>
      </c>
      <c r="F57" s="3">
        <f t="shared" si="55"/>
        <v>2</v>
      </c>
      <c r="G57" s="3">
        <v>23</v>
      </c>
      <c r="H57" s="3" t="str">
        <f t="shared" si="56"/>
        <v>C</v>
      </c>
      <c r="I57" s="3">
        <f t="shared" si="57"/>
        <v>2</v>
      </c>
      <c r="J57" s="3">
        <v>40</v>
      </c>
      <c r="K57" s="3" t="str">
        <f t="shared" si="58"/>
        <v>A</v>
      </c>
      <c r="L57" s="3">
        <f t="shared" si="59"/>
        <v>3.6</v>
      </c>
      <c r="M57" s="3">
        <v>16</v>
      </c>
      <c r="N57" s="3" t="str">
        <f t="shared" si="60"/>
        <v>D+</v>
      </c>
      <c r="O57" s="3">
        <f t="shared" si="61"/>
        <v>1.6</v>
      </c>
      <c r="P57" s="3">
        <v>31</v>
      </c>
      <c r="Q57" s="3" t="str">
        <f t="shared" si="62"/>
        <v>B</v>
      </c>
      <c r="R57" s="3">
        <f t="shared" si="63"/>
        <v>2.8</v>
      </c>
      <c r="S57" s="3">
        <v>26</v>
      </c>
      <c r="T57" s="3" t="str">
        <f t="shared" si="64"/>
        <v>C+</v>
      </c>
      <c r="U57" s="3">
        <f t="shared" si="65"/>
        <v>2.4</v>
      </c>
      <c r="V57" s="3">
        <v>26</v>
      </c>
      <c r="W57" s="3" t="str">
        <f t="shared" si="66"/>
        <v>C+</v>
      </c>
      <c r="X57" s="3">
        <f t="shared" si="67"/>
        <v>2.4</v>
      </c>
      <c r="Y57" s="3">
        <v>27</v>
      </c>
      <c r="Z57" s="3" t="str">
        <f t="shared" si="68"/>
        <v>C+</v>
      </c>
      <c r="AA57" s="3">
        <f t="shared" si="69"/>
        <v>2.4</v>
      </c>
      <c r="AB57" s="5">
        <f t="shared" si="70"/>
        <v>210</v>
      </c>
      <c r="AC57" s="3">
        <f t="shared" si="71"/>
        <v>2.4</v>
      </c>
      <c r="AD57" s="3" t="str">
        <f t="shared" si="72"/>
        <v>Good</v>
      </c>
      <c r="AE57" s="3">
        <f t="shared" si="73"/>
        <v>5.9999999999999991</v>
      </c>
      <c r="AF57" s="3">
        <f t="shared" si="74"/>
        <v>2.4</v>
      </c>
      <c r="AG57" s="3">
        <f t="shared" si="75"/>
        <v>0</v>
      </c>
      <c r="AH57" s="6">
        <f t="shared" si="76"/>
        <v>5.9999999999999991</v>
      </c>
      <c r="AI57" s="6">
        <f t="shared" si="77"/>
        <v>0</v>
      </c>
    </row>
    <row r="58" spans="1:35" x14ac:dyDescent="0.25">
      <c r="A58" s="3">
        <v>51</v>
      </c>
      <c r="B58" s="3" t="str">
        <f t="shared" si="52"/>
        <v>Santosh Mahato</v>
      </c>
      <c r="C58" s="3" t="str">
        <f t="shared" si="53"/>
        <v>B</v>
      </c>
      <c r="D58" s="3">
        <v>15</v>
      </c>
      <c r="E58" s="3" t="str">
        <f t="shared" si="54"/>
        <v>D+</v>
      </c>
      <c r="F58" s="3">
        <f t="shared" si="55"/>
        <v>1.6</v>
      </c>
      <c r="G58" s="3">
        <v>12</v>
      </c>
      <c r="H58" s="3" t="str">
        <f t="shared" si="56"/>
        <v>D</v>
      </c>
      <c r="I58" s="3">
        <f t="shared" si="57"/>
        <v>1.2</v>
      </c>
      <c r="J58" s="3">
        <v>6</v>
      </c>
      <c r="K58" s="3" t="str">
        <f t="shared" si="58"/>
        <v>E</v>
      </c>
      <c r="L58" s="3">
        <f t="shared" si="59"/>
        <v>0.8</v>
      </c>
      <c r="M58" s="3">
        <v>9</v>
      </c>
      <c r="N58" s="3" t="str">
        <f t="shared" si="60"/>
        <v>E</v>
      </c>
      <c r="O58" s="3">
        <f t="shared" si="61"/>
        <v>0.8</v>
      </c>
      <c r="P58" s="3">
        <v>16</v>
      </c>
      <c r="Q58" s="3" t="str">
        <f t="shared" si="62"/>
        <v>D+</v>
      </c>
      <c r="R58" s="3">
        <f t="shared" si="63"/>
        <v>1.6</v>
      </c>
      <c r="S58" s="3">
        <v>15</v>
      </c>
      <c r="T58" s="3" t="str">
        <f t="shared" si="64"/>
        <v>D+</v>
      </c>
      <c r="U58" s="3">
        <f t="shared" si="65"/>
        <v>1.6</v>
      </c>
      <c r="V58" s="3">
        <v>10</v>
      </c>
      <c r="W58" s="3" t="str">
        <f t="shared" si="66"/>
        <v>D</v>
      </c>
      <c r="X58" s="3">
        <f t="shared" si="67"/>
        <v>1.2</v>
      </c>
      <c r="Y58" s="3">
        <v>4</v>
      </c>
      <c r="Z58" s="3" t="str">
        <f t="shared" si="68"/>
        <v>E</v>
      </c>
      <c r="AA58" s="3">
        <f t="shared" si="69"/>
        <v>0.8</v>
      </c>
      <c r="AB58" s="5">
        <f t="shared" si="70"/>
        <v>87</v>
      </c>
      <c r="AC58" s="3">
        <f t="shared" si="71"/>
        <v>1.2</v>
      </c>
      <c r="AD58" s="3" t="str">
        <f t="shared" si="72"/>
        <v>Poor</v>
      </c>
      <c r="AE58" s="3">
        <f t="shared" si="73"/>
        <v>28</v>
      </c>
      <c r="AF58" s="3">
        <f t="shared" si="74"/>
        <v>0</v>
      </c>
      <c r="AG58" s="3">
        <f t="shared" si="75"/>
        <v>1.2</v>
      </c>
      <c r="AH58" s="6">
        <f t="shared" si="76"/>
        <v>0</v>
      </c>
      <c r="AI58" s="6">
        <f t="shared" si="77"/>
        <v>19</v>
      </c>
    </row>
    <row r="59" spans="1:35" x14ac:dyDescent="0.25">
      <c r="A59" s="3">
        <v>52</v>
      </c>
      <c r="B59" s="3" t="str">
        <f t="shared" si="52"/>
        <v>Khusbu Mahato</v>
      </c>
      <c r="C59" s="3" t="str">
        <f t="shared" si="53"/>
        <v>B</v>
      </c>
      <c r="D59" s="3">
        <v>21</v>
      </c>
      <c r="E59" s="3" t="str">
        <f t="shared" si="54"/>
        <v>C</v>
      </c>
      <c r="F59" s="3">
        <f t="shared" si="55"/>
        <v>2</v>
      </c>
      <c r="G59" s="3">
        <v>15</v>
      </c>
      <c r="H59" s="3" t="str">
        <f t="shared" si="56"/>
        <v>D+</v>
      </c>
      <c r="I59" s="3">
        <f t="shared" si="57"/>
        <v>1.6</v>
      </c>
      <c r="J59" s="3">
        <v>5</v>
      </c>
      <c r="K59" s="3" t="str">
        <f t="shared" si="58"/>
        <v>E</v>
      </c>
      <c r="L59" s="3">
        <f t="shared" si="59"/>
        <v>0.8</v>
      </c>
      <c r="M59" s="3">
        <v>3</v>
      </c>
      <c r="N59" s="3" t="str">
        <f t="shared" si="60"/>
        <v>E</v>
      </c>
      <c r="O59" s="3">
        <f t="shared" si="61"/>
        <v>0.8</v>
      </c>
      <c r="P59" s="3">
        <v>7</v>
      </c>
      <c r="Q59" s="3" t="str">
        <f t="shared" si="62"/>
        <v>E</v>
      </c>
      <c r="R59" s="3">
        <f t="shared" si="63"/>
        <v>0.8</v>
      </c>
      <c r="S59" s="3">
        <v>15</v>
      </c>
      <c r="T59" s="3" t="str">
        <f t="shared" si="64"/>
        <v>D+</v>
      </c>
      <c r="U59" s="3">
        <f t="shared" si="65"/>
        <v>1.6</v>
      </c>
      <c r="V59" s="3">
        <v>10</v>
      </c>
      <c r="W59" s="3" t="str">
        <f t="shared" si="66"/>
        <v>D</v>
      </c>
      <c r="X59" s="3">
        <f t="shared" si="67"/>
        <v>1.2</v>
      </c>
      <c r="Y59" s="3">
        <v>6</v>
      </c>
      <c r="Z59" s="3" t="str">
        <f t="shared" si="68"/>
        <v>E</v>
      </c>
      <c r="AA59" s="3">
        <f t="shared" si="69"/>
        <v>0.8</v>
      </c>
      <c r="AB59" s="5">
        <f t="shared" si="70"/>
        <v>82</v>
      </c>
      <c r="AC59" s="3">
        <f t="shared" si="71"/>
        <v>1.2</v>
      </c>
      <c r="AD59" s="3" t="str">
        <f t="shared" si="72"/>
        <v>Poor</v>
      </c>
      <c r="AE59" s="3">
        <f t="shared" si="73"/>
        <v>28</v>
      </c>
      <c r="AF59" s="3">
        <f t="shared" si="74"/>
        <v>0</v>
      </c>
      <c r="AG59" s="3">
        <f t="shared" si="75"/>
        <v>1.2</v>
      </c>
      <c r="AH59" s="6">
        <f t="shared" si="76"/>
        <v>0</v>
      </c>
      <c r="AI59" s="6">
        <f t="shared" si="77"/>
        <v>19</v>
      </c>
    </row>
    <row r="60" spans="1:35" x14ac:dyDescent="0.25">
      <c r="A60" s="3">
        <v>53</v>
      </c>
      <c r="B60" s="3" t="str">
        <f t="shared" si="52"/>
        <v>Sudip Mahato</v>
      </c>
      <c r="C60" s="3" t="str">
        <f t="shared" si="53"/>
        <v>B</v>
      </c>
      <c r="D60" s="3">
        <v>12</v>
      </c>
      <c r="E60" s="3" t="str">
        <f t="shared" si="54"/>
        <v>D</v>
      </c>
      <c r="F60" s="3">
        <f t="shared" si="55"/>
        <v>1.2</v>
      </c>
      <c r="G60" s="3">
        <v>15</v>
      </c>
      <c r="H60" s="3" t="str">
        <f t="shared" si="56"/>
        <v>D+</v>
      </c>
      <c r="I60" s="3">
        <f t="shared" si="57"/>
        <v>1.6</v>
      </c>
      <c r="J60" s="3">
        <v>13</v>
      </c>
      <c r="K60" s="3" t="str">
        <f t="shared" si="58"/>
        <v>D</v>
      </c>
      <c r="L60" s="3">
        <f t="shared" si="59"/>
        <v>1.2</v>
      </c>
      <c r="M60" s="3">
        <v>3</v>
      </c>
      <c r="N60" s="3" t="str">
        <f t="shared" si="60"/>
        <v>E</v>
      </c>
      <c r="O60" s="3">
        <f t="shared" si="61"/>
        <v>0.8</v>
      </c>
      <c r="P60" s="3">
        <v>12</v>
      </c>
      <c r="Q60" s="3" t="str">
        <f t="shared" si="62"/>
        <v>D</v>
      </c>
      <c r="R60" s="3">
        <f t="shared" si="63"/>
        <v>1.2</v>
      </c>
      <c r="S60" s="3">
        <v>10</v>
      </c>
      <c r="T60" s="3" t="str">
        <f t="shared" si="64"/>
        <v>D</v>
      </c>
      <c r="U60" s="3">
        <f t="shared" si="65"/>
        <v>1.2</v>
      </c>
      <c r="V60" s="3">
        <v>7</v>
      </c>
      <c r="W60" s="3" t="str">
        <f t="shared" si="66"/>
        <v>E</v>
      </c>
      <c r="X60" s="3">
        <f t="shared" si="67"/>
        <v>0.8</v>
      </c>
      <c r="Y60" s="3">
        <v>7</v>
      </c>
      <c r="Z60" s="3" t="str">
        <f t="shared" si="68"/>
        <v>E</v>
      </c>
      <c r="AA60" s="3">
        <f t="shared" si="69"/>
        <v>0.8</v>
      </c>
      <c r="AB60" s="5">
        <f t="shared" si="70"/>
        <v>79</v>
      </c>
      <c r="AC60" s="3">
        <f t="shared" si="71"/>
        <v>1.1000000000000001</v>
      </c>
      <c r="AD60" s="3" t="str">
        <f t="shared" si="72"/>
        <v>Poor</v>
      </c>
      <c r="AE60" s="3">
        <f t="shared" si="73"/>
        <v>30</v>
      </c>
      <c r="AF60" s="3">
        <f t="shared" si="74"/>
        <v>0</v>
      </c>
      <c r="AG60" s="3">
        <f t="shared" si="75"/>
        <v>1.1000000000000001</v>
      </c>
      <c r="AH60" s="6">
        <f t="shared" si="76"/>
        <v>0</v>
      </c>
      <c r="AI60" s="6">
        <f t="shared" si="77"/>
        <v>21</v>
      </c>
    </row>
    <row r="61" spans="1:35" x14ac:dyDescent="0.25">
      <c r="A61" s="3">
        <v>55</v>
      </c>
      <c r="B61" s="3" t="str">
        <f t="shared" si="52"/>
        <v>Basanta B K</v>
      </c>
      <c r="C61" s="3" t="str">
        <f t="shared" si="53"/>
        <v>B</v>
      </c>
      <c r="D61" s="3">
        <v>16</v>
      </c>
      <c r="E61" s="3" t="str">
        <f t="shared" si="54"/>
        <v>D+</v>
      </c>
      <c r="F61" s="3">
        <f t="shared" si="55"/>
        <v>1.6</v>
      </c>
      <c r="G61" s="3">
        <v>16</v>
      </c>
      <c r="H61" s="3" t="str">
        <f t="shared" si="56"/>
        <v>D+</v>
      </c>
      <c r="I61" s="3">
        <f t="shared" si="57"/>
        <v>1.6</v>
      </c>
      <c r="J61" s="3">
        <v>17</v>
      </c>
      <c r="K61" s="3" t="str">
        <f t="shared" si="58"/>
        <v>D+</v>
      </c>
      <c r="L61" s="3">
        <f t="shared" si="59"/>
        <v>1.6</v>
      </c>
      <c r="M61" s="3">
        <v>4</v>
      </c>
      <c r="N61" s="3" t="str">
        <f t="shared" si="60"/>
        <v>E</v>
      </c>
      <c r="O61" s="3">
        <f t="shared" si="61"/>
        <v>0.8</v>
      </c>
      <c r="P61" s="3">
        <v>16</v>
      </c>
      <c r="Q61" s="3" t="str">
        <f t="shared" si="62"/>
        <v>D+</v>
      </c>
      <c r="R61" s="3">
        <f t="shared" si="63"/>
        <v>1.6</v>
      </c>
      <c r="S61" s="3">
        <v>10</v>
      </c>
      <c r="T61" s="3" t="str">
        <f t="shared" si="64"/>
        <v>D</v>
      </c>
      <c r="U61" s="3">
        <f t="shared" si="65"/>
        <v>1.2</v>
      </c>
      <c r="V61" s="3">
        <v>11</v>
      </c>
      <c r="W61" s="3" t="str">
        <f t="shared" si="66"/>
        <v>D</v>
      </c>
      <c r="X61" s="3">
        <f t="shared" si="67"/>
        <v>1.2</v>
      </c>
      <c r="Y61" s="3">
        <v>15</v>
      </c>
      <c r="Z61" s="3" t="str">
        <f t="shared" si="68"/>
        <v>D+</v>
      </c>
      <c r="AA61" s="3">
        <f t="shared" si="69"/>
        <v>1.6</v>
      </c>
      <c r="AB61" s="5">
        <f t="shared" si="70"/>
        <v>105</v>
      </c>
      <c r="AC61" s="3">
        <f t="shared" si="71"/>
        <v>1.4</v>
      </c>
      <c r="AD61" s="3" t="str">
        <f t="shared" si="72"/>
        <v>Poor</v>
      </c>
      <c r="AE61" s="3">
        <f t="shared" si="73"/>
        <v>23.999999999999993</v>
      </c>
      <c r="AF61" s="3">
        <f t="shared" si="74"/>
        <v>0</v>
      </c>
      <c r="AG61" s="3">
        <f t="shared" si="75"/>
        <v>1.4</v>
      </c>
      <c r="AH61" s="6">
        <f t="shared" si="76"/>
        <v>0</v>
      </c>
      <c r="AI61" s="6">
        <f t="shared" si="77"/>
        <v>14.999999999999995</v>
      </c>
    </row>
    <row r="62" spans="1:35" x14ac:dyDescent="0.25">
      <c r="A62" s="3">
        <v>56</v>
      </c>
      <c r="B62" s="3" t="str">
        <f t="shared" si="52"/>
        <v>Shishir B K</v>
      </c>
      <c r="C62" s="3" t="str">
        <f t="shared" si="53"/>
        <v>B</v>
      </c>
      <c r="D62" s="3">
        <v>13</v>
      </c>
      <c r="E62" s="3" t="str">
        <f t="shared" si="54"/>
        <v>D</v>
      </c>
      <c r="F62" s="3">
        <f t="shared" si="55"/>
        <v>1.2</v>
      </c>
      <c r="G62" s="3">
        <v>13</v>
      </c>
      <c r="H62" s="3" t="str">
        <f t="shared" si="56"/>
        <v>D</v>
      </c>
      <c r="I62" s="3">
        <f t="shared" si="57"/>
        <v>1.2</v>
      </c>
      <c r="J62" s="3">
        <v>10</v>
      </c>
      <c r="K62" s="3" t="str">
        <f t="shared" si="58"/>
        <v>D</v>
      </c>
      <c r="L62" s="3">
        <f t="shared" si="59"/>
        <v>1.2</v>
      </c>
      <c r="M62" s="3">
        <v>5</v>
      </c>
      <c r="N62" s="3" t="str">
        <f t="shared" si="60"/>
        <v>E</v>
      </c>
      <c r="O62" s="3">
        <f t="shared" si="61"/>
        <v>0.8</v>
      </c>
      <c r="P62" s="3">
        <v>10</v>
      </c>
      <c r="Q62" s="3" t="str">
        <f t="shared" si="62"/>
        <v>D</v>
      </c>
      <c r="R62" s="3">
        <f t="shared" si="63"/>
        <v>1.2</v>
      </c>
      <c r="S62" s="3">
        <v>15</v>
      </c>
      <c r="T62" s="3" t="str">
        <f t="shared" si="64"/>
        <v>D+</v>
      </c>
      <c r="U62" s="3">
        <f t="shared" si="65"/>
        <v>1.6</v>
      </c>
      <c r="V62" s="3">
        <v>11</v>
      </c>
      <c r="W62" s="3" t="str">
        <f t="shared" si="66"/>
        <v>D</v>
      </c>
      <c r="X62" s="3">
        <f t="shared" si="67"/>
        <v>1.2</v>
      </c>
      <c r="Y62" s="3">
        <v>10</v>
      </c>
      <c r="Z62" s="3" t="str">
        <f t="shared" si="68"/>
        <v>D</v>
      </c>
      <c r="AA62" s="3">
        <f t="shared" si="69"/>
        <v>1.2</v>
      </c>
      <c r="AB62" s="5">
        <f t="shared" si="70"/>
        <v>87</v>
      </c>
      <c r="AC62" s="3">
        <f t="shared" si="71"/>
        <v>1.2</v>
      </c>
      <c r="AD62" s="3" t="str">
        <f t="shared" si="72"/>
        <v>Poor</v>
      </c>
      <c r="AE62" s="3">
        <f t="shared" si="73"/>
        <v>28</v>
      </c>
      <c r="AF62" s="3">
        <f t="shared" si="74"/>
        <v>0</v>
      </c>
      <c r="AG62" s="3">
        <f t="shared" si="75"/>
        <v>1.2</v>
      </c>
      <c r="AH62" s="6">
        <f t="shared" si="76"/>
        <v>0</v>
      </c>
      <c r="AI62" s="6">
        <f t="shared" si="77"/>
        <v>19</v>
      </c>
    </row>
    <row r="63" spans="1:35" x14ac:dyDescent="0.25">
      <c r="A63" s="3">
        <v>58</v>
      </c>
      <c r="B63" s="3" t="str">
        <f t="shared" si="52"/>
        <v>Samsa Khatun</v>
      </c>
      <c r="C63" s="3" t="str">
        <f t="shared" si="53"/>
        <v>B</v>
      </c>
      <c r="D63" s="3">
        <v>15</v>
      </c>
      <c r="E63" s="3" t="str">
        <f t="shared" si="54"/>
        <v>D+</v>
      </c>
      <c r="F63" s="3">
        <f t="shared" si="55"/>
        <v>1.6</v>
      </c>
      <c r="G63" s="3">
        <v>8</v>
      </c>
      <c r="H63" s="3" t="str">
        <f t="shared" si="56"/>
        <v>E</v>
      </c>
      <c r="I63" s="3">
        <f t="shared" si="57"/>
        <v>0.8</v>
      </c>
      <c r="J63" s="3">
        <v>16</v>
      </c>
      <c r="K63" s="3" t="str">
        <f t="shared" si="58"/>
        <v>D+</v>
      </c>
      <c r="L63" s="3">
        <f t="shared" si="59"/>
        <v>1.6</v>
      </c>
      <c r="M63" s="3">
        <v>6</v>
      </c>
      <c r="N63" s="3" t="str">
        <f t="shared" si="60"/>
        <v>E</v>
      </c>
      <c r="O63" s="3">
        <f t="shared" si="61"/>
        <v>0.8</v>
      </c>
      <c r="P63" s="3">
        <v>15</v>
      </c>
      <c r="Q63" s="3" t="str">
        <f t="shared" si="62"/>
        <v>D+</v>
      </c>
      <c r="R63" s="3">
        <f t="shared" si="63"/>
        <v>1.6</v>
      </c>
      <c r="S63" s="3">
        <v>9</v>
      </c>
      <c r="T63" s="3" t="str">
        <f t="shared" si="64"/>
        <v>E</v>
      </c>
      <c r="U63" s="3">
        <f t="shared" si="65"/>
        <v>0.8</v>
      </c>
      <c r="V63" s="3">
        <v>12</v>
      </c>
      <c r="W63" s="3" t="str">
        <f t="shared" si="66"/>
        <v>D</v>
      </c>
      <c r="X63" s="3">
        <f t="shared" si="67"/>
        <v>1.2</v>
      </c>
      <c r="Y63" s="3">
        <v>20</v>
      </c>
      <c r="Z63" s="3" t="str">
        <f t="shared" si="68"/>
        <v>C</v>
      </c>
      <c r="AA63" s="3">
        <f t="shared" si="69"/>
        <v>2</v>
      </c>
      <c r="AB63" s="5">
        <f t="shared" si="70"/>
        <v>101</v>
      </c>
      <c r="AC63" s="3">
        <f t="shared" si="71"/>
        <v>1.3</v>
      </c>
      <c r="AD63" s="3" t="str">
        <f t="shared" si="72"/>
        <v>Poor</v>
      </c>
      <c r="AE63" s="3">
        <f t="shared" si="73"/>
        <v>25.999999999999996</v>
      </c>
      <c r="AF63" s="3">
        <f t="shared" si="74"/>
        <v>0</v>
      </c>
      <c r="AG63" s="3">
        <f t="shared" si="75"/>
        <v>1.3</v>
      </c>
      <c r="AH63" s="6">
        <f t="shared" si="76"/>
        <v>0</v>
      </c>
      <c r="AI63" s="6">
        <f t="shared" si="77"/>
        <v>16.999999999999996</v>
      </c>
    </row>
    <row r="64" spans="1:35" x14ac:dyDescent="0.25">
      <c r="A64" s="3">
        <v>59</v>
      </c>
      <c r="B64" s="3" t="str">
        <f t="shared" si="52"/>
        <v>Kasmir Mahato</v>
      </c>
      <c r="C64" s="3" t="str">
        <f t="shared" si="53"/>
        <v>B</v>
      </c>
      <c r="D64" s="3">
        <v>20</v>
      </c>
      <c r="E64" s="3" t="str">
        <f t="shared" si="54"/>
        <v>C</v>
      </c>
      <c r="F64" s="3">
        <f t="shared" si="55"/>
        <v>2</v>
      </c>
      <c r="G64" s="3">
        <v>12</v>
      </c>
      <c r="H64" s="3" t="str">
        <f t="shared" si="56"/>
        <v>D</v>
      </c>
      <c r="I64" s="3">
        <f t="shared" si="57"/>
        <v>1.2</v>
      </c>
      <c r="J64" s="3">
        <v>20</v>
      </c>
      <c r="K64" s="3" t="str">
        <f t="shared" si="58"/>
        <v>C</v>
      </c>
      <c r="L64" s="3">
        <f t="shared" si="59"/>
        <v>2</v>
      </c>
      <c r="M64" s="3">
        <v>5</v>
      </c>
      <c r="N64" s="3" t="str">
        <f t="shared" si="60"/>
        <v>E</v>
      </c>
      <c r="O64" s="3">
        <f t="shared" si="61"/>
        <v>0.8</v>
      </c>
      <c r="P64" s="3">
        <v>15</v>
      </c>
      <c r="Q64" s="3" t="str">
        <f t="shared" si="62"/>
        <v>D+</v>
      </c>
      <c r="R64" s="3">
        <f t="shared" si="63"/>
        <v>1.6</v>
      </c>
      <c r="S64" s="3">
        <v>20</v>
      </c>
      <c r="T64" s="3" t="str">
        <f t="shared" si="64"/>
        <v>C</v>
      </c>
      <c r="U64" s="3">
        <f t="shared" si="65"/>
        <v>2</v>
      </c>
      <c r="V64" s="3">
        <v>16</v>
      </c>
      <c r="W64" s="3" t="str">
        <f t="shared" si="66"/>
        <v>D+</v>
      </c>
      <c r="X64" s="3">
        <f t="shared" si="67"/>
        <v>1.6</v>
      </c>
      <c r="Y64" s="3">
        <v>12</v>
      </c>
      <c r="Z64" s="3" t="str">
        <f t="shared" si="68"/>
        <v>D</v>
      </c>
      <c r="AA64" s="3">
        <f t="shared" si="69"/>
        <v>1.2</v>
      </c>
      <c r="AB64" s="5">
        <f t="shared" si="70"/>
        <v>120</v>
      </c>
      <c r="AC64" s="3">
        <f t="shared" si="71"/>
        <v>1.55</v>
      </c>
      <c r="AD64" s="3" t="str">
        <f t="shared" si="72"/>
        <v>Poor</v>
      </c>
      <c r="AE64" s="3">
        <f t="shared" si="73"/>
        <v>20.999999999999996</v>
      </c>
      <c r="AF64" s="3">
        <f t="shared" si="74"/>
        <v>0</v>
      </c>
      <c r="AG64" s="3">
        <f t="shared" si="75"/>
        <v>1.55</v>
      </c>
      <c r="AH64" s="6">
        <f t="shared" si="76"/>
        <v>0</v>
      </c>
      <c r="AI64" s="6">
        <f t="shared" si="77"/>
        <v>11.999999999999996</v>
      </c>
    </row>
    <row r="65" spans="1:35" x14ac:dyDescent="0.25">
      <c r="A65" s="3">
        <v>63</v>
      </c>
      <c r="B65" s="3" t="str">
        <f t="shared" si="52"/>
        <v>Durga Sunar</v>
      </c>
      <c r="C65" s="3" t="str">
        <f t="shared" si="53"/>
        <v>B</v>
      </c>
      <c r="D65" s="3">
        <v>24</v>
      </c>
      <c r="E65" s="3" t="str">
        <f t="shared" si="54"/>
        <v>C</v>
      </c>
      <c r="F65" s="3">
        <f t="shared" si="55"/>
        <v>2</v>
      </c>
      <c r="G65" s="3">
        <v>15</v>
      </c>
      <c r="H65" s="3" t="str">
        <f t="shared" si="56"/>
        <v>D+</v>
      </c>
      <c r="I65" s="3">
        <f t="shared" si="57"/>
        <v>1.6</v>
      </c>
      <c r="J65" s="3">
        <v>15</v>
      </c>
      <c r="K65" s="3" t="str">
        <f t="shared" si="58"/>
        <v>D+</v>
      </c>
      <c r="L65" s="3">
        <f t="shared" si="59"/>
        <v>1.6</v>
      </c>
      <c r="M65" s="3">
        <v>5</v>
      </c>
      <c r="N65" s="3" t="str">
        <f t="shared" si="60"/>
        <v>E</v>
      </c>
      <c r="O65" s="3">
        <f t="shared" si="61"/>
        <v>0.8</v>
      </c>
      <c r="P65" s="3">
        <v>26</v>
      </c>
      <c r="Q65" s="3" t="str">
        <f t="shared" si="62"/>
        <v>C+</v>
      </c>
      <c r="R65" s="3">
        <f t="shared" si="63"/>
        <v>2.4</v>
      </c>
      <c r="S65" s="3">
        <v>17</v>
      </c>
      <c r="T65" s="3" t="str">
        <f t="shared" si="64"/>
        <v>D+</v>
      </c>
      <c r="U65" s="3">
        <f t="shared" si="65"/>
        <v>1.6</v>
      </c>
      <c r="V65" s="3">
        <v>16</v>
      </c>
      <c r="W65" s="3" t="str">
        <f t="shared" si="66"/>
        <v>D+</v>
      </c>
      <c r="X65" s="3">
        <f t="shared" si="67"/>
        <v>1.6</v>
      </c>
      <c r="Y65" s="3">
        <v>23</v>
      </c>
      <c r="Z65" s="3" t="str">
        <f t="shared" si="68"/>
        <v>C</v>
      </c>
      <c r="AA65" s="3">
        <f t="shared" si="69"/>
        <v>2</v>
      </c>
      <c r="AB65" s="5">
        <f t="shared" si="70"/>
        <v>141</v>
      </c>
      <c r="AC65" s="3">
        <f t="shared" si="71"/>
        <v>1.7</v>
      </c>
      <c r="AD65" s="3" t="str">
        <f t="shared" si="72"/>
        <v>Poor</v>
      </c>
      <c r="AE65" s="3">
        <f t="shared" si="73"/>
        <v>18</v>
      </c>
      <c r="AF65" s="3">
        <f t="shared" si="74"/>
        <v>0</v>
      </c>
      <c r="AG65" s="3">
        <f t="shared" si="75"/>
        <v>1.7</v>
      </c>
      <c r="AH65" s="6">
        <f t="shared" si="76"/>
        <v>0</v>
      </c>
      <c r="AI65" s="6">
        <f t="shared" si="77"/>
        <v>9</v>
      </c>
    </row>
    <row r="66" spans="1:35" x14ac:dyDescent="0.25">
      <c r="A66" s="3">
        <v>64</v>
      </c>
      <c r="B66" s="3" t="str">
        <f t="shared" si="52"/>
        <v>Yasoda Mahato</v>
      </c>
      <c r="C66" s="3" t="str">
        <f t="shared" si="53"/>
        <v>B</v>
      </c>
      <c r="D66" s="3">
        <v>32</v>
      </c>
      <c r="E66" s="3" t="str">
        <f t="shared" si="54"/>
        <v>B</v>
      </c>
      <c r="F66" s="3">
        <f t="shared" si="55"/>
        <v>2.8</v>
      </c>
      <c r="G66" s="3">
        <v>23</v>
      </c>
      <c r="H66" s="3" t="str">
        <f t="shared" si="56"/>
        <v>C</v>
      </c>
      <c r="I66" s="3">
        <f t="shared" si="57"/>
        <v>2</v>
      </c>
      <c r="J66" s="3">
        <v>22</v>
      </c>
      <c r="K66" s="3" t="str">
        <f t="shared" si="58"/>
        <v>C</v>
      </c>
      <c r="L66" s="3">
        <f t="shared" si="59"/>
        <v>2</v>
      </c>
      <c r="M66" s="3">
        <v>20</v>
      </c>
      <c r="N66" s="3" t="str">
        <f t="shared" si="60"/>
        <v>C</v>
      </c>
      <c r="O66" s="3">
        <f t="shared" si="61"/>
        <v>2</v>
      </c>
      <c r="P66" s="3">
        <v>28</v>
      </c>
      <c r="Q66" s="3" t="str">
        <f t="shared" si="62"/>
        <v>C+</v>
      </c>
      <c r="R66" s="3">
        <f t="shared" si="63"/>
        <v>2.4</v>
      </c>
      <c r="S66" s="3">
        <v>27</v>
      </c>
      <c r="T66" s="3" t="str">
        <f t="shared" si="64"/>
        <v>C+</v>
      </c>
      <c r="U66" s="3">
        <f t="shared" si="65"/>
        <v>2.4</v>
      </c>
      <c r="V66" s="3">
        <v>28</v>
      </c>
      <c r="W66" s="3" t="str">
        <f t="shared" si="66"/>
        <v>C+</v>
      </c>
      <c r="X66" s="3">
        <f t="shared" si="67"/>
        <v>2.4</v>
      </c>
      <c r="Y66" s="3">
        <v>37</v>
      </c>
      <c r="Z66" s="3" t="str">
        <f t="shared" si="68"/>
        <v>B+</v>
      </c>
      <c r="AA66" s="3">
        <f t="shared" si="69"/>
        <v>3.2</v>
      </c>
      <c r="AB66" s="5">
        <f t="shared" si="70"/>
        <v>217</v>
      </c>
      <c r="AC66" s="3">
        <f t="shared" si="71"/>
        <v>2.4</v>
      </c>
      <c r="AD66" s="3" t="str">
        <f t="shared" si="72"/>
        <v>Good</v>
      </c>
      <c r="AE66" s="3">
        <f t="shared" si="73"/>
        <v>5.9999999999999991</v>
      </c>
      <c r="AF66" s="3">
        <f t="shared" si="74"/>
        <v>2.4</v>
      </c>
      <c r="AG66" s="3">
        <f t="shared" si="75"/>
        <v>0</v>
      </c>
      <c r="AH66" s="6">
        <f t="shared" si="76"/>
        <v>5.9999999999999991</v>
      </c>
      <c r="AI66" s="6">
        <f t="shared" si="77"/>
        <v>0</v>
      </c>
    </row>
    <row r="67" spans="1:35" x14ac:dyDescent="0.25">
      <c r="A67" s="3">
        <v>65</v>
      </c>
      <c r="B67" s="3" t="str">
        <f t="shared" si="52"/>
        <v>Samsad Miya</v>
      </c>
      <c r="C67" s="3" t="str">
        <f t="shared" si="53"/>
        <v>B</v>
      </c>
      <c r="D67" s="3">
        <v>20</v>
      </c>
      <c r="E67" s="3" t="str">
        <f t="shared" si="54"/>
        <v>C</v>
      </c>
      <c r="F67" s="3">
        <f t="shared" si="55"/>
        <v>2</v>
      </c>
      <c r="G67" s="3">
        <v>17</v>
      </c>
      <c r="H67" s="3" t="str">
        <f t="shared" si="56"/>
        <v>D+</v>
      </c>
      <c r="I67" s="3">
        <f t="shared" si="57"/>
        <v>1.6</v>
      </c>
      <c r="J67" s="3">
        <v>9</v>
      </c>
      <c r="K67" s="3" t="str">
        <f t="shared" si="58"/>
        <v>E</v>
      </c>
      <c r="L67" s="3">
        <f t="shared" si="59"/>
        <v>0.8</v>
      </c>
      <c r="M67" s="3">
        <v>11</v>
      </c>
      <c r="N67" s="3" t="str">
        <f t="shared" si="60"/>
        <v>D</v>
      </c>
      <c r="O67" s="3">
        <f t="shared" si="61"/>
        <v>1.2</v>
      </c>
      <c r="P67" s="3">
        <v>22</v>
      </c>
      <c r="Q67" s="3" t="str">
        <f t="shared" si="62"/>
        <v>C</v>
      </c>
      <c r="R67" s="3">
        <f t="shared" si="63"/>
        <v>2</v>
      </c>
      <c r="S67" s="3">
        <v>26</v>
      </c>
      <c r="T67" s="3" t="str">
        <f t="shared" si="64"/>
        <v>C+</v>
      </c>
      <c r="U67" s="3">
        <f t="shared" si="65"/>
        <v>2.4</v>
      </c>
      <c r="V67" s="3">
        <v>13</v>
      </c>
      <c r="W67" s="3" t="str">
        <f t="shared" si="66"/>
        <v>D</v>
      </c>
      <c r="X67" s="3">
        <f t="shared" si="67"/>
        <v>1.2</v>
      </c>
      <c r="Y67" s="3">
        <v>12</v>
      </c>
      <c r="Z67" s="3" t="str">
        <f t="shared" si="68"/>
        <v>D</v>
      </c>
      <c r="AA67" s="3">
        <f t="shared" si="69"/>
        <v>1.2</v>
      </c>
      <c r="AB67" s="5">
        <f t="shared" si="70"/>
        <v>130</v>
      </c>
      <c r="AC67" s="3">
        <f t="shared" si="71"/>
        <v>1.55</v>
      </c>
      <c r="AD67" s="3" t="str">
        <f t="shared" si="72"/>
        <v>Poor</v>
      </c>
      <c r="AE67" s="3">
        <f t="shared" si="73"/>
        <v>20.999999999999996</v>
      </c>
      <c r="AF67" s="3">
        <f t="shared" si="74"/>
        <v>0</v>
      </c>
      <c r="AG67" s="3">
        <f t="shared" si="75"/>
        <v>1.55</v>
      </c>
      <c r="AH67" s="6">
        <f t="shared" si="76"/>
        <v>0</v>
      </c>
      <c r="AI67" s="6">
        <f t="shared" si="77"/>
        <v>11.999999999999996</v>
      </c>
    </row>
    <row r="68" spans="1:35" x14ac:dyDescent="0.25">
      <c r="A68" s="3">
        <v>66</v>
      </c>
      <c r="B68" s="3" t="str">
        <f t="shared" si="52"/>
        <v>Durga Kumari Gurung</v>
      </c>
      <c r="C68" s="3" t="str">
        <f t="shared" si="53"/>
        <v>B</v>
      </c>
      <c r="D68" s="3">
        <v>20</v>
      </c>
      <c r="E68" s="3" t="str">
        <f t="shared" si="54"/>
        <v>C</v>
      </c>
      <c r="F68" s="3">
        <f t="shared" si="55"/>
        <v>2</v>
      </c>
      <c r="G68" s="3">
        <v>20</v>
      </c>
      <c r="H68" s="3" t="str">
        <f t="shared" si="56"/>
        <v>C</v>
      </c>
      <c r="I68" s="3">
        <f t="shared" si="57"/>
        <v>2</v>
      </c>
      <c r="J68" s="3">
        <v>10</v>
      </c>
      <c r="K68" s="3" t="str">
        <f t="shared" si="58"/>
        <v>D</v>
      </c>
      <c r="L68" s="3">
        <f t="shared" si="59"/>
        <v>1.2</v>
      </c>
      <c r="M68" s="3">
        <v>3</v>
      </c>
      <c r="N68" s="3" t="str">
        <f t="shared" si="60"/>
        <v>E</v>
      </c>
      <c r="O68" s="3">
        <f t="shared" si="61"/>
        <v>0.8</v>
      </c>
      <c r="P68" s="3">
        <v>7</v>
      </c>
      <c r="Q68" s="3" t="str">
        <f t="shared" si="62"/>
        <v>E</v>
      </c>
      <c r="R68" s="3">
        <f t="shared" si="63"/>
        <v>0.8</v>
      </c>
      <c r="S68" s="3">
        <v>16</v>
      </c>
      <c r="T68" s="3" t="str">
        <f t="shared" si="64"/>
        <v>D+</v>
      </c>
      <c r="U68" s="3">
        <f t="shared" si="65"/>
        <v>1.6</v>
      </c>
      <c r="V68" s="3">
        <v>15</v>
      </c>
      <c r="W68" s="3" t="str">
        <f t="shared" si="66"/>
        <v>D+</v>
      </c>
      <c r="X68" s="3">
        <f t="shared" si="67"/>
        <v>1.6</v>
      </c>
      <c r="Y68" s="3">
        <v>35</v>
      </c>
      <c r="Z68" s="3" t="str">
        <f t="shared" si="68"/>
        <v>B+</v>
      </c>
      <c r="AA68" s="3">
        <f t="shared" si="69"/>
        <v>3.2</v>
      </c>
      <c r="AB68" s="5">
        <f t="shared" si="70"/>
        <v>126</v>
      </c>
      <c r="AC68" s="3">
        <f t="shared" si="71"/>
        <v>1.65</v>
      </c>
      <c r="AD68" s="3" t="str">
        <f t="shared" si="72"/>
        <v>Poor</v>
      </c>
      <c r="AE68" s="3">
        <f t="shared" si="73"/>
        <v>19</v>
      </c>
      <c r="AF68" s="3">
        <f t="shared" si="74"/>
        <v>0</v>
      </c>
      <c r="AG68" s="3">
        <f t="shared" si="75"/>
        <v>1.65</v>
      </c>
      <c r="AH68" s="6">
        <f t="shared" si="76"/>
        <v>0</v>
      </c>
      <c r="AI68" s="6">
        <f t="shared" si="77"/>
        <v>9.9999999999999982</v>
      </c>
    </row>
    <row r="69" spans="1:35" x14ac:dyDescent="0.25">
      <c r="A69" s="3">
        <v>67</v>
      </c>
      <c r="B69" s="3" t="str">
        <f t="shared" si="52"/>
        <v>Ayusha Gharti</v>
      </c>
      <c r="C69" s="3" t="str">
        <f t="shared" si="53"/>
        <v>B</v>
      </c>
      <c r="D69" s="3">
        <v>13</v>
      </c>
      <c r="E69" s="3" t="str">
        <f t="shared" si="54"/>
        <v>D</v>
      </c>
      <c r="F69" s="3">
        <f t="shared" si="55"/>
        <v>1.2</v>
      </c>
      <c r="G69" s="3">
        <v>15</v>
      </c>
      <c r="H69" s="3" t="str">
        <f t="shared" si="56"/>
        <v>D+</v>
      </c>
      <c r="I69" s="3">
        <f t="shared" si="57"/>
        <v>1.6</v>
      </c>
      <c r="J69" s="3">
        <v>4</v>
      </c>
      <c r="K69" s="3" t="str">
        <f t="shared" si="58"/>
        <v>E</v>
      </c>
      <c r="L69" s="3">
        <f t="shared" si="59"/>
        <v>0.8</v>
      </c>
      <c r="M69" s="3">
        <v>8</v>
      </c>
      <c r="N69" s="3" t="str">
        <f t="shared" si="60"/>
        <v>E</v>
      </c>
      <c r="O69" s="3">
        <f t="shared" si="61"/>
        <v>0.8</v>
      </c>
      <c r="P69" s="3">
        <v>11</v>
      </c>
      <c r="Q69" s="3" t="str">
        <f t="shared" si="62"/>
        <v>D</v>
      </c>
      <c r="R69" s="3">
        <f t="shared" si="63"/>
        <v>1.2</v>
      </c>
      <c r="S69" s="3">
        <v>16</v>
      </c>
      <c r="T69" s="3" t="str">
        <f t="shared" si="64"/>
        <v>D+</v>
      </c>
      <c r="U69" s="3">
        <f t="shared" si="65"/>
        <v>1.6</v>
      </c>
      <c r="V69" s="3">
        <v>16</v>
      </c>
      <c r="W69" s="3" t="str">
        <f t="shared" si="66"/>
        <v>D+</v>
      </c>
      <c r="X69" s="3">
        <f t="shared" si="67"/>
        <v>1.6</v>
      </c>
      <c r="Y69" s="3">
        <v>31</v>
      </c>
      <c r="Z69" s="3" t="str">
        <f t="shared" si="68"/>
        <v>B</v>
      </c>
      <c r="AA69" s="3">
        <f t="shared" si="69"/>
        <v>2.8</v>
      </c>
      <c r="AB69" s="5">
        <f t="shared" si="70"/>
        <v>114</v>
      </c>
      <c r="AC69" s="3">
        <f t="shared" si="71"/>
        <v>1.45</v>
      </c>
      <c r="AD69" s="3" t="str">
        <f t="shared" si="72"/>
        <v>Poor</v>
      </c>
      <c r="AE69" s="3">
        <f t="shared" si="73"/>
        <v>22.999999999999993</v>
      </c>
      <c r="AF69" s="3">
        <f t="shared" si="74"/>
        <v>0</v>
      </c>
      <c r="AG69" s="3">
        <f t="shared" si="75"/>
        <v>1.45</v>
      </c>
      <c r="AH69" s="6">
        <f t="shared" si="76"/>
        <v>0</v>
      </c>
      <c r="AI69" s="6">
        <f t="shared" si="77"/>
        <v>13.999999999999995</v>
      </c>
    </row>
    <row r="70" spans="1:35" x14ac:dyDescent="0.25">
      <c r="A70" s="3">
        <v>68</v>
      </c>
      <c r="B70" s="3" t="str">
        <f t="shared" si="52"/>
        <v>Bipin Mahato</v>
      </c>
      <c r="C70" s="3" t="str">
        <f t="shared" si="53"/>
        <v>B</v>
      </c>
      <c r="D70" s="3">
        <v>12</v>
      </c>
      <c r="E70" s="3" t="str">
        <f t="shared" si="54"/>
        <v>D</v>
      </c>
      <c r="F70" s="3">
        <f t="shared" si="55"/>
        <v>1.2</v>
      </c>
      <c r="G70" s="3">
        <v>17</v>
      </c>
      <c r="H70" s="3" t="str">
        <f t="shared" si="56"/>
        <v>D+</v>
      </c>
      <c r="I70" s="3">
        <f t="shared" si="57"/>
        <v>1.6</v>
      </c>
      <c r="J70" s="3">
        <v>1</v>
      </c>
      <c r="K70" s="3" t="str">
        <f t="shared" si="58"/>
        <v>E</v>
      </c>
      <c r="L70" s="3">
        <f t="shared" si="59"/>
        <v>0.8</v>
      </c>
      <c r="M70" s="3">
        <v>3</v>
      </c>
      <c r="N70" s="3" t="str">
        <f t="shared" si="60"/>
        <v>E</v>
      </c>
      <c r="O70" s="3">
        <f t="shared" si="61"/>
        <v>0.8</v>
      </c>
      <c r="P70" s="3">
        <v>17</v>
      </c>
      <c r="Q70" s="3" t="str">
        <f t="shared" si="62"/>
        <v>D+</v>
      </c>
      <c r="R70" s="3">
        <f t="shared" si="63"/>
        <v>1.6</v>
      </c>
      <c r="S70" s="3">
        <v>9</v>
      </c>
      <c r="T70" s="3" t="str">
        <f t="shared" si="64"/>
        <v>E</v>
      </c>
      <c r="U70" s="3">
        <f t="shared" si="65"/>
        <v>0.8</v>
      </c>
      <c r="V70" s="3">
        <v>8</v>
      </c>
      <c r="W70" s="3" t="str">
        <f t="shared" si="66"/>
        <v>E</v>
      </c>
      <c r="X70" s="3">
        <f t="shared" si="67"/>
        <v>0.8</v>
      </c>
      <c r="Y70" s="3">
        <v>2</v>
      </c>
      <c r="Z70" s="3" t="str">
        <f t="shared" si="68"/>
        <v>E</v>
      </c>
      <c r="AA70" s="3">
        <f t="shared" si="69"/>
        <v>0.8</v>
      </c>
      <c r="AB70" s="5">
        <f t="shared" si="70"/>
        <v>69</v>
      </c>
      <c r="AC70" s="3">
        <f t="shared" si="71"/>
        <v>1.05</v>
      </c>
      <c r="AD70" s="3" t="str">
        <f t="shared" si="72"/>
        <v>Poor</v>
      </c>
      <c r="AE70" s="3">
        <f t="shared" si="73"/>
        <v>31.000000000000004</v>
      </c>
      <c r="AF70" s="3">
        <f t="shared" si="74"/>
        <v>0</v>
      </c>
      <c r="AG70" s="3">
        <f t="shared" si="75"/>
        <v>1.05</v>
      </c>
      <c r="AH70" s="6">
        <f t="shared" si="76"/>
        <v>0</v>
      </c>
      <c r="AI70" s="6">
        <f t="shared" si="77"/>
        <v>22.000000000000004</v>
      </c>
    </row>
    <row r="71" spans="1:35" x14ac:dyDescent="0.25">
      <c r="A71" s="3">
        <v>69</v>
      </c>
      <c r="B71" s="3" t="str">
        <f t="shared" si="52"/>
        <v>Muna Mahato</v>
      </c>
      <c r="C71" s="3" t="str">
        <f t="shared" si="53"/>
        <v>B</v>
      </c>
      <c r="D71" s="3">
        <v>11</v>
      </c>
      <c r="E71" s="3" t="str">
        <f t="shared" si="54"/>
        <v>D</v>
      </c>
      <c r="F71" s="3">
        <f t="shared" si="55"/>
        <v>1.2</v>
      </c>
      <c r="G71" s="3">
        <v>13</v>
      </c>
      <c r="H71" s="3" t="str">
        <f t="shared" si="56"/>
        <v>D</v>
      </c>
      <c r="I71" s="3">
        <f t="shared" si="57"/>
        <v>1.2</v>
      </c>
      <c r="J71" s="3">
        <v>8</v>
      </c>
      <c r="K71" s="3" t="str">
        <f t="shared" si="58"/>
        <v>E</v>
      </c>
      <c r="L71" s="3">
        <f t="shared" si="59"/>
        <v>0.8</v>
      </c>
      <c r="M71" s="3">
        <v>4</v>
      </c>
      <c r="N71" s="3" t="str">
        <f t="shared" si="60"/>
        <v>E</v>
      </c>
      <c r="O71" s="3">
        <f t="shared" si="61"/>
        <v>0.8</v>
      </c>
      <c r="P71" s="3">
        <v>10</v>
      </c>
      <c r="Q71" s="3" t="str">
        <f t="shared" si="62"/>
        <v>D</v>
      </c>
      <c r="R71" s="3">
        <f t="shared" si="63"/>
        <v>1.2</v>
      </c>
      <c r="S71" s="3">
        <v>10</v>
      </c>
      <c r="T71" s="3" t="str">
        <f t="shared" si="64"/>
        <v>D</v>
      </c>
      <c r="U71" s="3">
        <f t="shared" si="65"/>
        <v>1.2</v>
      </c>
      <c r="V71" s="3">
        <v>10</v>
      </c>
      <c r="W71" s="3" t="str">
        <f t="shared" si="66"/>
        <v>D</v>
      </c>
      <c r="X71" s="3">
        <f t="shared" si="67"/>
        <v>1.2</v>
      </c>
      <c r="Y71" s="3">
        <v>2</v>
      </c>
      <c r="Z71" s="3" t="str">
        <f t="shared" si="68"/>
        <v>E</v>
      </c>
      <c r="AA71" s="3">
        <f t="shared" si="69"/>
        <v>0.8</v>
      </c>
      <c r="AB71" s="5">
        <f t="shared" si="70"/>
        <v>68</v>
      </c>
      <c r="AC71" s="3">
        <f t="shared" si="71"/>
        <v>1.05</v>
      </c>
      <c r="AD71" s="3" t="str">
        <f t="shared" si="72"/>
        <v>Poor</v>
      </c>
      <c r="AE71" s="3">
        <f t="shared" si="73"/>
        <v>31.000000000000004</v>
      </c>
      <c r="AF71" s="3">
        <f t="shared" si="74"/>
        <v>0</v>
      </c>
      <c r="AG71" s="3">
        <f t="shared" si="75"/>
        <v>1.05</v>
      </c>
      <c r="AH71" s="6">
        <f t="shared" si="76"/>
        <v>0</v>
      </c>
      <c r="AI71" s="6">
        <f t="shared" si="77"/>
        <v>22.000000000000004</v>
      </c>
    </row>
    <row r="72" spans="1:35" x14ac:dyDescent="0.25">
      <c r="A72" s="3">
        <v>70</v>
      </c>
      <c r="B72" s="3" t="str">
        <f t="shared" si="52"/>
        <v>Binita B K</v>
      </c>
      <c r="C72" s="3" t="str">
        <f t="shared" si="53"/>
        <v>B</v>
      </c>
      <c r="D72" s="3">
        <v>23</v>
      </c>
      <c r="E72" s="3" t="str">
        <f t="shared" si="54"/>
        <v>C</v>
      </c>
      <c r="F72" s="3">
        <f t="shared" si="55"/>
        <v>2</v>
      </c>
      <c r="G72" s="3">
        <v>18</v>
      </c>
      <c r="H72" s="3" t="str">
        <f t="shared" si="56"/>
        <v>D+</v>
      </c>
      <c r="I72" s="3">
        <f t="shared" si="57"/>
        <v>1.6</v>
      </c>
      <c r="J72" s="3">
        <v>15</v>
      </c>
      <c r="K72" s="3" t="str">
        <f t="shared" si="58"/>
        <v>D+</v>
      </c>
      <c r="L72" s="3">
        <f t="shared" si="59"/>
        <v>1.6</v>
      </c>
      <c r="M72" s="3">
        <v>3</v>
      </c>
      <c r="N72" s="3" t="str">
        <f t="shared" si="60"/>
        <v>E</v>
      </c>
      <c r="O72" s="3">
        <f t="shared" si="61"/>
        <v>0.8</v>
      </c>
      <c r="P72" s="3">
        <v>17</v>
      </c>
      <c r="Q72" s="3" t="str">
        <f t="shared" si="62"/>
        <v>D+</v>
      </c>
      <c r="R72" s="3">
        <f t="shared" si="63"/>
        <v>1.6</v>
      </c>
      <c r="S72" s="3">
        <v>20</v>
      </c>
      <c r="T72" s="3" t="str">
        <f t="shared" si="64"/>
        <v>C</v>
      </c>
      <c r="U72" s="3">
        <f t="shared" si="65"/>
        <v>2</v>
      </c>
      <c r="V72" s="3">
        <v>13</v>
      </c>
      <c r="W72" s="3" t="str">
        <f t="shared" si="66"/>
        <v>D</v>
      </c>
      <c r="X72" s="3">
        <f t="shared" si="67"/>
        <v>1.2</v>
      </c>
      <c r="Y72" s="3">
        <v>32</v>
      </c>
      <c r="Z72" s="3" t="str">
        <f t="shared" si="68"/>
        <v>B</v>
      </c>
      <c r="AA72" s="3">
        <f t="shared" si="69"/>
        <v>2.8</v>
      </c>
      <c r="AB72" s="5">
        <f t="shared" si="70"/>
        <v>141</v>
      </c>
      <c r="AC72" s="3">
        <f t="shared" si="71"/>
        <v>1.7</v>
      </c>
      <c r="AD72" s="3" t="str">
        <f t="shared" si="72"/>
        <v>Poor</v>
      </c>
      <c r="AE72" s="3">
        <f t="shared" si="73"/>
        <v>18</v>
      </c>
      <c r="AF72" s="3">
        <f t="shared" si="74"/>
        <v>0</v>
      </c>
      <c r="AG72" s="3">
        <f t="shared" si="75"/>
        <v>1.7</v>
      </c>
      <c r="AH72" s="6">
        <f t="shared" si="76"/>
        <v>0</v>
      </c>
      <c r="AI72" s="6">
        <f t="shared" si="77"/>
        <v>9</v>
      </c>
    </row>
    <row r="73" spans="1:35" x14ac:dyDescent="0.25">
      <c r="A73" s="3">
        <v>71</v>
      </c>
      <c r="B73" s="3" t="str">
        <f t="shared" si="52"/>
        <v>Karina B K</v>
      </c>
      <c r="C73" s="3" t="str">
        <f t="shared" si="53"/>
        <v>B</v>
      </c>
      <c r="D73" s="3">
        <v>13</v>
      </c>
      <c r="E73" s="3" t="str">
        <f t="shared" si="54"/>
        <v>D</v>
      </c>
      <c r="F73" s="3">
        <f t="shared" si="55"/>
        <v>1.2</v>
      </c>
      <c r="G73" s="3">
        <v>12</v>
      </c>
      <c r="H73" s="3" t="str">
        <f t="shared" si="56"/>
        <v>D</v>
      </c>
      <c r="I73" s="3">
        <f t="shared" si="57"/>
        <v>1.2</v>
      </c>
      <c r="J73" s="3">
        <v>10</v>
      </c>
      <c r="K73" s="3" t="str">
        <f t="shared" si="58"/>
        <v>D</v>
      </c>
      <c r="L73" s="3">
        <f t="shared" si="59"/>
        <v>1.2</v>
      </c>
      <c r="M73" s="3">
        <v>8</v>
      </c>
      <c r="N73" s="3" t="str">
        <f t="shared" si="60"/>
        <v>E</v>
      </c>
      <c r="O73" s="3">
        <f t="shared" si="61"/>
        <v>0.8</v>
      </c>
      <c r="P73" s="3">
        <v>8</v>
      </c>
      <c r="Q73" s="3" t="str">
        <f t="shared" si="62"/>
        <v>E</v>
      </c>
      <c r="R73" s="3">
        <f t="shared" si="63"/>
        <v>0.8</v>
      </c>
      <c r="S73" s="3">
        <v>8</v>
      </c>
      <c r="T73" s="3" t="str">
        <f t="shared" si="64"/>
        <v>E</v>
      </c>
      <c r="U73" s="3">
        <f t="shared" si="65"/>
        <v>0.8</v>
      </c>
      <c r="V73" s="3">
        <v>10</v>
      </c>
      <c r="W73" s="3" t="str">
        <f t="shared" si="66"/>
        <v>D</v>
      </c>
      <c r="X73" s="3">
        <f t="shared" si="67"/>
        <v>1.2</v>
      </c>
      <c r="Y73" s="3">
        <v>15</v>
      </c>
      <c r="Z73" s="3" t="str">
        <f t="shared" si="68"/>
        <v>D+</v>
      </c>
      <c r="AA73" s="3">
        <f t="shared" si="69"/>
        <v>1.6</v>
      </c>
      <c r="AB73" s="5">
        <f t="shared" si="70"/>
        <v>84</v>
      </c>
      <c r="AC73" s="3">
        <f t="shared" si="71"/>
        <v>1.1000000000000001</v>
      </c>
      <c r="AD73" s="3" t="str">
        <f t="shared" si="72"/>
        <v>Poor</v>
      </c>
      <c r="AE73" s="3">
        <f t="shared" si="73"/>
        <v>30</v>
      </c>
      <c r="AF73" s="3">
        <f t="shared" si="74"/>
        <v>0</v>
      </c>
      <c r="AG73" s="3">
        <f t="shared" si="75"/>
        <v>1.1000000000000001</v>
      </c>
      <c r="AH73" s="6">
        <f t="shared" si="76"/>
        <v>0</v>
      </c>
      <c r="AI73" s="6">
        <f t="shared" si="77"/>
        <v>21</v>
      </c>
    </row>
    <row r="74" spans="1:35" x14ac:dyDescent="0.25">
      <c r="A74" s="3">
        <v>73</v>
      </c>
      <c r="B74" s="3" t="str">
        <f t="shared" si="52"/>
        <v>Shiva Subedi</v>
      </c>
      <c r="C74" s="3" t="str">
        <f t="shared" si="53"/>
        <v>B</v>
      </c>
      <c r="D74" s="3">
        <v>30</v>
      </c>
      <c r="E74" s="3" t="str">
        <f t="shared" si="54"/>
        <v>B</v>
      </c>
      <c r="F74" s="3">
        <f t="shared" si="55"/>
        <v>2.8</v>
      </c>
      <c r="G74" s="3">
        <v>15</v>
      </c>
      <c r="H74" s="3" t="str">
        <f t="shared" si="56"/>
        <v>D+</v>
      </c>
      <c r="I74" s="3">
        <f t="shared" si="57"/>
        <v>1.6</v>
      </c>
      <c r="J74" s="3">
        <v>23</v>
      </c>
      <c r="K74" s="3" t="str">
        <f t="shared" si="58"/>
        <v>C</v>
      </c>
      <c r="L74" s="3">
        <f t="shared" si="59"/>
        <v>2</v>
      </c>
      <c r="M74" s="3">
        <v>24</v>
      </c>
      <c r="N74" s="3" t="str">
        <f t="shared" si="60"/>
        <v>C</v>
      </c>
      <c r="O74" s="3">
        <f t="shared" si="61"/>
        <v>2</v>
      </c>
      <c r="P74" s="3">
        <v>33</v>
      </c>
      <c r="Q74" s="3" t="str">
        <f t="shared" si="62"/>
        <v>B</v>
      </c>
      <c r="R74" s="3">
        <f t="shared" si="63"/>
        <v>2.8</v>
      </c>
      <c r="S74" s="3">
        <v>32</v>
      </c>
      <c r="T74" s="3" t="str">
        <f t="shared" si="64"/>
        <v>B</v>
      </c>
      <c r="U74" s="3">
        <f t="shared" si="65"/>
        <v>2.8</v>
      </c>
      <c r="V74" s="3">
        <v>28</v>
      </c>
      <c r="W74" s="3" t="str">
        <f t="shared" si="66"/>
        <v>C+</v>
      </c>
      <c r="X74" s="3">
        <f t="shared" si="67"/>
        <v>2.4</v>
      </c>
      <c r="Y74" s="3">
        <v>37</v>
      </c>
      <c r="Z74" s="3" t="str">
        <f t="shared" si="68"/>
        <v>B+</v>
      </c>
      <c r="AA74" s="3">
        <f t="shared" si="69"/>
        <v>3.2</v>
      </c>
      <c r="AB74" s="5">
        <f t="shared" si="70"/>
        <v>222</v>
      </c>
      <c r="AC74" s="3">
        <f t="shared" si="71"/>
        <v>2.4500000000000002</v>
      </c>
      <c r="AD74" s="3" t="str">
        <f t="shared" si="72"/>
        <v>Good</v>
      </c>
      <c r="AE74" s="3">
        <f t="shared" si="73"/>
        <v>5</v>
      </c>
      <c r="AF74" s="3">
        <f t="shared" si="74"/>
        <v>2.4500000000000002</v>
      </c>
      <c r="AG74" s="3">
        <f t="shared" si="75"/>
        <v>0</v>
      </c>
      <c r="AH74" s="6">
        <f t="shared" si="76"/>
        <v>5</v>
      </c>
      <c r="AI74" s="6">
        <f t="shared" si="77"/>
        <v>0</v>
      </c>
    </row>
    <row r="75" spans="1:35" x14ac:dyDescent="0.25">
      <c r="A75" s="3">
        <v>74</v>
      </c>
      <c r="B75" s="3" t="str">
        <f t="shared" si="52"/>
        <v>Salina Mahato</v>
      </c>
      <c r="C75" s="3" t="str">
        <f t="shared" si="53"/>
        <v>B</v>
      </c>
      <c r="D75" s="3">
        <v>20</v>
      </c>
      <c r="E75" s="3" t="str">
        <f t="shared" si="54"/>
        <v>C</v>
      </c>
      <c r="F75" s="3">
        <f t="shared" si="55"/>
        <v>2</v>
      </c>
      <c r="G75" s="3">
        <v>22</v>
      </c>
      <c r="H75" s="3" t="str">
        <f t="shared" si="56"/>
        <v>C</v>
      </c>
      <c r="I75" s="3">
        <f t="shared" si="57"/>
        <v>2</v>
      </c>
      <c r="J75" s="3">
        <v>18</v>
      </c>
      <c r="K75" s="3" t="str">
        <f t="shared" si="58"/>
        <v>D+</v>
      </c>
      <c r="L75" s="3">
        <f t="shared" si="59"/>
        <v>1.6</v>
      </c>
      <c r="M75" s="3">
        <v>8</v>
      </c>
      <c r="N75" s="3" t="str">
        <f t="shared" si="60"/>
        <v>E</v>
      </c>
      <c r="O75" s="3">
        <f t="shared" si="61"/>
        <v>0.8</v>
      </c>
      <c r="P75" s="3">
        <v>15</v>
      </c>
      <c r="Q75" s="3" t="str">
        <f t="shared" si="62"/>
        <v>D+</v>
      </c>
      <c r="R75" s="3">
        <f t="shared" si="63"/>
        <v>1.6</v>
      </c>
      <c r="S75" s="3">
        <v>23</v>
      </c>
      <c r="T75" s="3" t="str">
        <f t="shared" si="64"/>
        <v>C</v>
      </c>
      <c r="U75" s="3">
        <f t="shared" si="65"/>
        <v>2</v>
      </c>
      <c r="V75" s="3">
        <v>15</v>
      </c>
      <c r="W75" s="3" t="str">
        <f t="shared" si="66"/>
        <v>D+</v>
      </c>
      <c r="X75" s="3">
        <f t="shared" si="67"/>
        <v>1.6</v>
      </c>
      <c r="Y75" s="3">
        <v>19</v>
      </c>
      <c r="Z75" s="3" t="str">
        <f t="shared" si="68"/>
        <v>D+</v>
      </c>
      <c r="AA75" s="3">
        <f t="shared" si="69"/>
        <v>1.6</v>
      </c>
      <c r="AB75" s="5">
        <f t="shared" si="70"/>
        <v>140</v>
      </c>
      <c r="AC75" s="3">
        <f t="shared" si="71"/>
        <v>1.65</v>
      </c>
      <c r="AD75" s="3" t="str">
        <f t="shared" si="72"/>
        <v>Poor</v>
      </c>
      <c r="AE75" s="3">
        <f t="shared" si="73"/>
        <v>19</v>
      </c>
      <c r="AF75" s="3">
        <f t="shared" si="74"/>
        <v>0</v>
      </c>
      <c r="AG75" s="3">
        <f t="shared" si="75"/>
        <v>1.65</v>
      </c>
      <c r="AH75" s="6">
        <f t="shared" si="76"/>
        <v>0</v>
      </c>
      <c r="AI75" s="6">
        <f t="shared" si="77"/>
        <v>9.9999999999999982</v>
      </c>
    </row>
    <row r="76" spans="1:35" x14ac:dyDescent="0.25">
      <c r="A76" s="3">
        <v>75</v>
      </c>
      <c r="B76" s="3" t="str">
        <f t="shared" si="52"/>
        <v>Anisa Chaudhary</v>
      </c>
      <c r="C76" s="3" t="str">
        <f t="shared" si="53"/>
        <v>B</v>
      </c>
      <c r="D76" s="3">
        <v>9</v>
      </c>
      <c r="E76" s="3" t="str">
        <f t="shared" si="54"/>
        <v>E</v>
      </c>
      <c r="F76" s="3">
        <f t="shared" si="55"/>
        <v>0.8</v>
      </c>
      <c r="G76" s="3">
        <v>13</v>
      </c>
      <c r="H76" s="3" t="str">
        <f t="shared" si="56"/>
        <v>D</v>
      </c>
      <c r="I76" s="3">
        <f t="shared" si="57"/>
        <v>1.2</v>
      </c>
      <c r="J76" s="3">
        <v>7</v>
      </c>
      <c r="K76" s="3" t="str">
        <f t="shared" si="58"/>
        <v>E</v>
      </c>
      <c r="L76" s="3">
        <f t="shared" si="59"/>
        <v>0.8</v>
      </c>
      <c r="M76" s="3">
        <v>4</v>
      </c>
      <c r="N76" s="3" t="str">
        <f t="shared" si="60"/>
        <v>E</v>
      </c>
      <c r="O76" s="3">
        <f t="shared" si="61"/>
        <v>0.8</v>
      </c>
      <c r="P76" s="3">
        <v>10</v>
      </c>
      <c r="Q76" s="3" t="str">
        <f t="shared" si="62"/>
        <v>D</v>
      </c>
      <c r="R76" s="3">
        <f t="shared" si="63"/>
        <v>1.2</v>
      </c>
      <c r="S76" s="3">
        <v>15</v>
      </c>
      <c r="T76" s="3" t="str">
        <f t="shared" si="64"/>
        <v>D+</v>
      </c>
      <c r="U76" s="3">
        <f t="shared" si="65"/>
        <v>1.6</v>
      </c>
      <c r="V76" s="3">
        <v>8</v>
      </c>
      <c r="W76" s="3" t="str">
        <f t="shared" si="66"/>
        <v>E</v>
      </c>
      <c r="X76" s="3">
        <f t="shared" si="67"/>
        <v>0.8</v>
      </c>
      <c r="Y76" s="3">
        <v>11</v>
      </c>
      <c r="Z76" s="3" t="str">
        <f t="shared" si="68"/>
        <v>D</v>
      </c>
      <c r="AA76" s="3">
        <f t="shared" si="69"/>
        <v>1.2</v>
      </c>
      <c r="AB76" s="5">
        <f t="shared" si="70"/>
        <v>77</v>
      </c>
      <c r="AC76" s="3">
        <f t="shared" si="71"/>
        <v>1.05</v>
      </c>
      <c r="AD76" s="3" t="str">
        <f t="shared" si="72"/>
        <v>Poor</v>
      </c>
      <c r="AE76" s="3">
        <f t="shared" si="73"/>
        <v>31.000000000000004</v>
      </c>
      <c r="AF76" s="3">
        <f t="shared" si="74"/>
        <v>0</v>
      </c>
      <c r="AG76" s="3">
        <f t="shared" si="75"/>
        <v>1.05</v>
      </c>
      <c r="AH76" s="6">
        <f t="shared" si="76"/>
        <v>0</v>
      </c>
      <c r="AI76" s="6">
        <f t="shared" si="77"/>
        <v>22.000000000000004</v>
      </c>
    </row>
    <row r="77" spans="1:35" x14ac:dyDescent="0.25">
      <c r="A77" s="3">
        <v>76</v>
      </c>
      <c r="B77" s="3" t="str">
        <f t="shared" si="52"/>
        <v>Akash Darai</v>
      </c>
      <c r="C77" s="3" t="str">
        <f t="shared" si="53"/>
        <v>B</v>
      </c>
      <c r="D77" s="3">
        <v>22</v>
      </c>
      <c r="E77" s="3" t="str">
        <f t="shared" si="54"/>
        <v>C</v>
      </c>
      <c r="F77" s="3">
        <f t="shared" si="55"/>
        <v>2</v>
      </c>
      <c r="G77" s="3">
        <v>22</v>
      </c>
      <c r="H77" s="3" t="str">
        <f t="shared" si="56"/>
        <v>C</v>
      </c>
      <c r="I77" s="3">
        <f t="shared" si="57"/>
        <v>2</v>
      </c>
      <c r="J77" s="3">
        <v>30</v>
      </c>
      <c r="K77" s="3" t="str">
        <f t="shared" si="58"/>
        <v>B</v>
      </c>
      <c r="L77" s="3">
        <f t="shared" si="59"/>
        <v>2.8</v>
      </c>
      <c r="M77" s="3">
        <v>23</v>
      </c>
      <c r="N77" s="3" t="str">
        <f t="shared" si="60"/>
        <v>C</v>
      </c>
      <c r="O77" s="3">
        <f t="shared" si="61"/>
        <v>2</v>
      </c>
      <c r="P77" s="3">
        <v>20</v>
      </c>
      <c r="Q77" s="3" t="str">
        <f t="shared" si="62"/>
        <v>C</v>
      </c>
      <c r="R77" s="3">
        <f t="shared" si="63"/>
        <v>2</v>
      </c>
      <c r="S77" s="3">
        <v>29</v>
      </c>
      <c r="T77" s="3" t="str">
        <f t="shared" si="64"/>
        <v>C+</v>
      </c>
      <c r="U77" s="3">
        <f t="shared" si="65"/>
        <v>2.4</v>
      </c>
      <c r="V77" s="3">
        <v>15</v>
      </c>
      <c r="W77" s="3" t="str">
        <f t="shared" si="66"/>
        <v>D+</v>
      </c>
      <c r="X77" s="3">
        <f t="shared" si="67"/>
        <v>1.6</v>
      </c>
      <c r="Y77" s="3">
        <v>25</v>
      </c>
      <c r="Z77" s="3" t="str">
        <f t="shared" si="68"/>
        <v>C+</v>
      </c>
      <c r="AA77" s="3">
        <f t="shared" si="69"/>
        <v>2.4</v>
      </c>
      <c r="AB77" s="5">
        <f t="shared" si="70"/>
        <v>186</v>
      </c>
      <c r="AC77" s="3">
        <f t="shared" si="71"/>
        <v>2.15</v>
      </c>
      <c r="AD77" s="3" t="str">
        <f t="shared" si="72"/>
        <v>Good</v>
      </c>
      <c r="AE77" s="3">
        <f t="shared" si="73"/>
        <v>7.9999999999999991</v>
      </c>
      <c r="AF77" s="3">
        <f t="shared" si="74"/>
        <v>2.15</v>
      </c>
      <c r="AG77" s="3">
        <f t="shared" si="75"/>
        <v>0</v>
      </c>
      <c r="AH77" s="6">
        <f t="shared" si="76"/>
        <v>7.9999999999999991</v>
      </c>
      <c r="AI77" s="6">
        <f t="shared" si="77"/>
        <v>0</v>
      </c>
    </row>
    <row r="78" spans="1:35" x14ac:dyDescent="0.25">
      <c r="A78" s="3">
        <v>77</v>
      </c>
      <c r="B78" s="3" t="str">
        <f t="shared" ref="B78:B106" si="78">VLOOKUP($A78,nine,2,0)</f>
        <v>Rabi Bot</v>
      </c>
      <c r="C78" s="3" t="str">
        <f t="shared" ref="C78:C106" si="79">VLOOKUP($A78,nine,3,0)</f>
        <v>B</v>
      </c>
      <c r="D78" s="3">
        <v>26</v>
      </c>
      <c r="E78" s="3" t="str">
        <f t="shared" ref="E78:E106" si="80">VLOOKUP(D78,gr50.0,2,1)</f>
        <v>C+</v>
      </c>
      <c r="F78" s="3">
        <f t="shared" ref="F78:F106" si="81">VLOOKUP(E78,gp,2,0)</f>
        <v>2.4</v>
      </c>
      <c r="G78" s="3">
        <v>20</v>
      </c>
      <c r="H78" s="3" t="str">
        <f t="shared" ref="H78:H106" si="82">VLOOKUP(G78,gr50.0,2,1)</f>
        <v>C</v>
      </c>
      <c r="I78" s="3">
        <f t="shared" ref="I78:I106" si="83">VLOOKUP(H78,gp,2,0)</f>
        <v>2</v>
      </c>
      <c r="J78" s="3">
        <v>20</v>
      </c>
      <c r="K78" s="3" t="str">
        <f t="shared" ref="K78:K106" si="84">VLOOKUP(J78,gr50.0,2,1)</f>
        <v>C</v>
      </c>
      <c r="L78" s="3">
        <f t="shared" ref="L78:L106" si="85">VLOOKUP(K78,gp,2,0)</f>
        <v>2</v>
      </c>
      <c r="M78" s="3">
        <v>20</v>
      </c>
      <c r="N78" s="3" t="str">
        <f t="shared" ref="N78:N106" si="86">VLOOKUP(M78,gr50.0,2,1)</f>
        <v>C</v>
      </c>
      <c r="O78" s="3">
        <f t="shared" ref="O78:O106" si="87">VLOOKUP(N78,gp,2,0)</f>
        <v>2</v>
      </c>
      <c r="P78" s="3">
        <v>24</v>
      </c>
      <c r="Q78" s="3" t="str">
        <f t="shared" ref="Q78:Q106" si="88">VLOOKUP(P78,gr50.0,2,1)</f>
        <v>C</v>
      </c>
      <c r="R78" s="3">
        <f t="shared" ref="R78:R106" si="89">VLOOKUP(Q78,gp,2,0)</f>
        <v>2</v>
      </c>
      <c r="S78" s="3">
        <v>22</v>
      </c>
      <c r="T78" s="3" t="str">
        <f t="shared" ref="T78:T106" si="90">VLOOKUP(S78,gr50.0,2,1)</f>
        <v>C</v>
      </c>
      <c r="U78" s="3">
        <f t="shared" ref="U78:U106" si="91">VLOOKUP(T78,gp,2,0)</f>
        <v>2</v>
      </c>
      <c r="V78" s="3">
        <v>15</v>
      </c>
      <c r="W78" s="3" t="str">
        <f t="shared" ref="W78:W106" si="92">VLOOKUP(V78,gr50.0,2,1)</f>
        <v>D+</v>
      </c>
      <c r="X78" s="3">
        <f t="shared" ref="X78:X106" si="93">VLOOKUP(W78,gp,2,0)</f>
        <v>1.6</v>
      </c>
      <c r="Y78" s="3">
        <v>29</v>
      </c>
      <c r="Z78" s="3" t="str">
        <f t="shared" ref="Z78:Z106" si="94">VLOOKUP(Y78,gr50.0,2,1)</f>
        <v>C+</v>
      </c>
      <c r="AA78" s="3">
        <f t="shared" ref="AA78:AA106" si="95">VLOOKUP(Z78,gp,2,0)</f>
        <v>2.4</v>
      </c>
      <c r="AB78" s="5">
        <f t="shared" ref="AB78:AB106" si="96">D78+G78+J78+M78+S78+V78+P78+Y78</f>
        <v>176</v>
      </c>
      <c r="AC78" s="3">
        <f t="shared" ref="AC78:AC106" si="97">ROUND(AVERAGE(F78,I78,L78,O78,U78,X78,AA78,R78),2)</f>
        <v>2.0499999999999998</v>
      </c>
      <c r="AD78" s="3" t="str">
        <f t="shared" ref="AD78:AD106" si="98">IF(AND(F78&gt;=1.6,I78&gt;=1.6,L78&gt;=1.6,O78&gt;=1.6,U78&gt;=1.6,X78&gt;=1.6,AA78&gt;=1.6,R78&gt;=1.6),"Good",IF(OR(F78=0,I78=0,L78=0,O78=0,U78=0,X78=0,R78=0,AA78=0),"ABS","Poor"))</f>
        <v>Good</v>
      </c>
      <c r="AE78" s="3">
        <f t="shared" ref="AE78:AE106" si="99">IF(AD78="ABS",0,IF(AF78&gt;0,AH78,MAX(goodrank)+AI78))</f>
        <v>9</v>
      </c>
      <c r="AF78" s="3">
        <f t="shared" ref="AF78:AF106" si="100">IF(AD78="Good",AC78,0)</f>
        <v>2.0499999999999998</v>
      </c>
      <c r="AG78" s="3">
        <f t="shared" ref="AG78:AG106" si="101">IF(AD78="Poor",AC78,0)</f>
        <v>0</v>
      </c>
      <c r="AH78" s="6">
        <f t="shared" ref="AH78:AH106" si="102">IF(AF78=0,0,SUMPRODUCT((AF78&lt;=Good)/COUNTIF(Good,Good)))</f>
        <v>9</v>
      </c>
      <c r="AI78" s="6">
        <f t="shared" ref="AI78:AI106" si="103">IF(AG78=0,0,SUMPRODUCT((AG78&lt;=Poor)/COUNTIF(Poor,Poor)))</f>
        <v>0</v>
      </c>
    </row>
    <row r="79" spans="1:35" x14ac:dyDescent="0.25">
      <c r="A79" s="3">
        <v>78</v>
      </c>
      <c r="B79" s="3" t="str">
        <f t="shared" si="78"/>
        <v>Milan Mahato</v>
      </c>
      <c r="C79" s="3" t="str">
        <f t="shared" si="79"/>
        <v>B</v>
      </c>
      <c r="D79" s="3">
        <v>20</v>
      </c>
      <c r="E79" s="3" t="str">
        <f t="shared" si="80"/>
        <v>C</v>
      </c>
      <c r="F79" s="3">
        <f t="shared" si="81"/>
        <v>2</v>
      </c>
      <c r="G79" s="3">
        <v>11</v>
      </c>
      <c r="H79" s="3" t="str">
        <f t="shared" si="82"/>
        <v>D</v>
      </c>
      <c r="I79" s="3">
        <f t="shared" si="83"/>
        <v>1.2</v>
      </c>
      <c r="J79" s="3">
        <v>15</v>
      </c>
      <c r="K79" s="3" t="str">
        <f t="shared" si="84"/>
        <v>D+</v>
      </c>
      <c r="L79" s="3">
        <f t="shared" si="85"/>
        <v>1.6</v>
      </c>
      <c r="M79" s="3">
        <v>15</v>
      </c>
      <c r="N79" s="3" t="str">
        <f t="shared" si="86"/>
        <v>D+</v>
      </c>
      <c r="O79" s="3">
        <f t="shared" si="87"/>
        <v>1.6</v>
      </c>
      <c r="P79" s="3">
        <v>15</v>
      </c>
      <c r="Q79" s="3" t="str">
        <f t="shared" si="88"/>
        <v>D+</v>
      </c>
      <c r="R79" s="3">
        <f t="shared" si="89"/>
        <v>1.6</v>
      </c>
      <c r="S79" s="3">
        <v>20</v>
      </c>
      <c r="T79" s="3" t="str">
        <f t="shared" si="90"/>
        <v>C</v>
      </c>
      <c r="U79" s="3">
        <f t="shared" si="91"/>
        <v>2</v>
      </c>
      <c r="V79" s="3">
        <v>17</v>
      </c>
      <c r="W79" s="3" t="str">
        <f t="shared" si="92"/>
        <v>D+</v>
      </c>
      <c r="X79" s="3">
        <f t="shared" si="93"/>
        <v>1.6</v>
      </c>
      <c r="Y79" s="3">
        <v>20</v>
      </c>
      <c r="Z79" s="3" t="str">
        <f t="shared" si="94"/>
        <v>C</v>
      </c>
      <c r="AA79" s="3">
        <f t="shared" si="95"/>
        <v>2</v>
      </c>
      <c r="AB79" s="5">
        <f t="shared" si="96"/>
        <v>133</v>
      </c>
      <c r="AC79" s="3">
        <f t="shared" si="97"/>
        <v>1.7</v>
      </c>
      <c r="AD79" s="3" t="str">
        <f t="shared" si="98"/>
        <v>Poor</v>
      </c>
      <c r="AE79" s="3">
        <f t="shared" si="99"/>
        <v>18</v>
      </c>
      <c r="AF79" s="3">
        <f t="shared" si="100"/>
        <v>0</v>
      </c>
      <c r="AG79" s="3">
        <f t="shared" si="101"/>
        <v>1.7</v>
      </c>
      <c r="AH79" s="6">
        <f t="shared" si="102"/>
        <v>0</v>
      </c>
      <c r="AI79" s="6">
        <f t="shared" si="103"/>
        <v>9</v>
      </c>
    </row>
    <row r="80" spans="1:35" x14ac:dyDescent="0.25">
      <c r="A80" s="3">
        <v>79</v>
      </c>
      <c r="B80" s="3" t="str">
        <f t="shared" si="78"/>
        <v>Sandip Mahato</v>
      </c>
      <c r="C80" s="3" t="str">
        <f t="shared" si="79"/>
        <v>B</v>
      </c>
      <c r="D80" s="3">
        <v>12</v>
      </c>
      <c r="E80" s="3" t="str">
        <f t="shared" si="80"/>
        <v>D</v>
      </c>
      <c r="F80" s="3">
        <f t="shared" si="81"/>
        <v>1.2</v>
      </c>
      <c r="G80" s="3">
        <v>20</v>
      </c>
      <c r="H80" s="3" t="str">
        <f t="shared" si="82"/>
        <v>C</v>
      </c>
      <c r="I80" s="3">
        <f t="shared" si="83"/>
        <v>2</v>
      </c>
      <c r="J80" s="3">
        <v>9</v>
      </c>
      <c r="K80" s="3" t="str">
        <f t="shared" si="84"/>
        <v>E</v>
      </c>
      <c r="L80" s="3">
        <f t="shared" si="85"/>
        <v>0.8</v>
      </c>
      <c r="M80" s="3">
        <v>11</v>
      </c>
      <c r="N80" s="3" t="str">
        <f t="shared" si="86"/>
        <v>D</v>
      </c>
      <c r="O80" s="3">
        <f t="shared" si="87"/>
        <v>1.2</v>
      </c>
      <c r="P80" s="3">
        <v>11</v>
      </c>
      <c r="Q80" s="3" t="str">
        <f t="shared" si="88"/>
        <v>D</v>
      </c>
      <c r="R80" s="3">
        <f t="shared" si="89"/>
        <v>1.2</v>
      </c>
      <c r="S80" s="3">
        <v>17</v>
      </c>
      <c r="T80" s="3" t="str">
        <f t="shared" si="90"/>
        <v>D+</v>
      </c>
      <c r="U80" s="3">
        <f t="shared" si="91"/>
        <v>1.6</v>
      </c>
      <c r="V80" s="3">
        <v>17</v>
      </c>
      <c r="W80" s="3" t="str">
        <f t="shared" si="92"/>
        <v>D+</v>
      </c>
      <c r="X80" s="3">
        <f t="shared" si="93"/>
        <v>1.6</v>
      </c>
      <c r="Y80" s="3">
        <v>20</v>
      </c>
      <c r="Z80" s="3" t="str">
        <f t="shared" si="94"/>
        <v>C</v>
      </c>
      <c r="AA80" s="3">
        <f t="shared" si="95"/>
        <v>2</v>
      </c>
      <c r="AB80" s="5">
        <f t="shared" si="96"/>
        <v>117</v>
      </c>
      <c r="AC80" s="3">
        <f t="shared" si="97"/>
        <v>1.45</v>
      </c>
      <c r="AD80" s="3" t="str">
        <f t="shared" si="98"/>
        <v>Poor</v>
      </c>
      <c r="AE80" s="3">
        <f t="shared" si="99"/>
        <v>22.999999999999993</v>
      </c>
      <c r="AF80" s="3">
        <f t="shared" si="100"/>
        <v>0</v>
      </c>
      <c r="AG80" s="3">
        <f t="shared" si="101"/>
        <v>1.45</v>
      </c>
      <c r="AH80" s="6">
        <f t="shared" si="102"/>
        <v>0</v>
      </c>
      <c r="AI80" s="6">
        <f t="shared" si="103"/>
        <v>13.999999999999995</v>
      </c>
    </row>
    <row r="81" spans="1:35" x14ac:dyDescent="0.25">
      <c r="A81" s="3">
        <v>80</v>
      </c>
      <c r="B81" s="3" t="str">
        <f t="shared" si="78"/>
        <v>Apsara Pawe</v>
      </c>
      <c r="C81" s="3" t="str">
        <f t="shared" si="79"/>
        <v>B</v>
      </c>
      <c r="D81" s="3">
        <v>13</v>
      </c>
      <c r="E81" s="3" t="str">
        <f t="shared" si="80"/>
        <v>D</v>
      </c>
      <c r="F81" s="3">
        <f t="shared" si="81"/>
        <v>1.2</v>
      </c>
      <c r="G81" s="3">
        <v>15</v>
      </c>
      <c r="H81" s="3" t="str">
        <f t="shared" si="82"/>
        <v>D+</v>
      </c>
      <c r="I81" s="3">
        <f t="shared" si="83"/>
        <v>1.6</v>
      </c>
      <c r="J81" s="3">
        <v>6</v>
      </c>
      <c r="K81" s="3" t="str">
        <f t="shared" si="84"/>
        <v>E</v>
      </c>
      <c r="L81" s="3">
        <f t="shared" si="85"/>
        <v>0.8</v>
      </c>
      <c r="M81" s="3">
        <v>16</v>
      </c>
      <c r="N81" s="3" t="str">
        <f t="shared" si="86"/>
        <v>D+</v>
      </c>
      <c r="O81" s="3">
        <f t="shared" si="87"/>
        <v>1.6</v>
      </c>
      <c r="P81" s="3">
        <v>20</v>
      </c>
      <c r="Q81" s="3" t="str">
        <f t="shared" si="88"/>
        <v>C</v>
      </c>
      <c r="R81" s="3">
        <f t="shared" si="89"/>
        <v>2</v>
      </c>
      <c r="S81" s="3">
        <v>17</v>
      </c>
      <c r="T81" s="3" t="str">
        <f t="shared" si="90"/>
        <v>D+</v>
      </c>
      <c r="U81" s="3">
        <f t="shared" si="91"/>
        <v>1.6</v>
      </c>
      <c r="V81" s="3">
        <v>23</v>
      </c>
      <c r="W81" s="3" t="str">
        <f t="shared" si="92"/>
        <v>C</v>
      </c>
      <c r="X81" s="3">
        <f t="shared" si="93"/>
        <v>2</v>
      </c>
      <c r="Y81" s="3">
        <v>40</v>
      </c>
      <c r="Z81" s="3" t="str">
        <f t="shared" si="94"/>
        <v>A</v>
      </c>
      <c r="AA81" s="3">
        <f t="shared" si="95"/>
        <v>3.6</v>
      </c>
      <c r="AB81" s="5">
        <f t="shared" si="96"/>
        <v>150</v>
      </c>
      <c r="AC81" s="3">
        <f t="shared" si="97"/>
        <v>1.8</v>
      </c>
      <c r="AD81" s="3" t="str">
        <f t="shared" si="98"/>
        <v>Poor</v>
      </c>
      <c r="AE81" s="3">
        <f t="shared" si="99"/>
        <v>16</v>
      </c>
      <c r="AF81" s="3">
        <f t="shared" si="100"/>
        <v>0</v>
      </c>
      <c r="AG81" s="3">
        <f t="shared" si="101"/>
        <v>1.8</v>
      </c>
      <c r="AH81" s="6">
        <f t="shared" si="102"/>
        <v>0</v>
      </c>
      <c r="AI81" s="6">
        <f t="shared" si="103"/>
        <v>7</v>
      </c>
    </row>
    <row r="82" spans="1:35" x14ac:dyDescent="0.25">
      <c r="A82" s="3">
        <v>81</v>
      </c>
      <c r="B82" s="3" t="str">
        <f t="shared" si="78"/>
        <v xml:space="preserve">Samjhana Mahato </v>
      </c>
      <c r="C82" s="3" t="str">
        <f t="shared" si="79"/>
        <v>B</v>
      </c>
      <c r="D82" s="3">
        <v>20</v>
      </c>
      <c r="E82" s="3" t="str">
        <f t="shared" si="80"/>
        <v>C</v>
      </c>
      <c r="F82" s="3">
        <f t="shared" si="81"/>
        <v>2</v>
      </c>
      <c r="G82" s="3">
        <v>18</v>
      </c>
      <c r="H82" s="3" t="str">
        <f t="shared" si="82"/>
        <v>D+</v>
      </c>
      <c r="I82" s="3">
        <f t="shared" si="83"/>
        <v>1.6</v>
      </c>
      <c r="J82" s="3">
        <v>6</v>
      </c>
      <c r="K82" s="3" t="str">
        <f t="shared" si="84"/>
        <v>E</v>
      </c>
      <c r="L82" s="3">
        <f t="shared" si="85"/>
        <v>0.8</v>
      </c>
      <c r="M82" s="3">
        <v>13</v>
      </c>
      <c r="N82" s="3" t="str">
        <f t="shared" si="86"/>
        <v>D</v>
      </c>
      <c r="O82" s="3">
        <f t="shared" si="87"/>
        <v>1.2</v>
      </c>
      <c r="P82" s="3">
        <v>17</v>
      </c>
      <c r="Q82" s="3" t="str">
        <f t="shared" si="88"/>
        <v>D+</v>
      </c>
      <c r="R82" s="3">
        <f t="shared" si="89"/>
        <v>1.6</v>
      </c>
      <c r="S82" s="3">
        <v>23</v>
      </c>
      <c r="T82" s="3" t="str">
        <f t="shared" si="90"/>
        <v>C</v>
      </c>
      <c r="U82" s="3">
        <f t="shared" si="91"/>
        <v>2</v>
      </c>
      <c r="V82" s="3">
        <v>20</v>
      </c>
      <c r="W82" s="3" t="str">
        <f t="shared" si="92"/>
        <v>C</v>
      </c>
      <c r="X82" s="3">
        <f t="shared" si="93"/>
        <v>2</v>
      </c>
      <c r="Y82" s="3">
        <v>24</v>
      </c>
      <c r="Z82" s="3" t="str">
        <f t="shared" si="94"/>
        <v>C</v>
      </c>
      <c r="AA82" s="3">
        <f t="shared" si="95"/>
        <v>2</v>
      </c>
      <c r="AB82" s="5">
        <f t="shared" si="96"/>
        <v>141</v>
      </c>
      <c r="AC82" s="3">
        <f t="shared" si="97"/>
        <v>1.65</v>
      </c>
      <c r="AD82" s="3" t="str">
        <f t="shared" si="98"/>
        <v>Poor</v>
      </c>
      <c r="AE82" s="3">
        <f t="shared" si="99"/>
        <v>19</v>
      </c>
      <c r="AF82" s="3">
        <f t="shared" si="100"/>
        <v>0</v>
      </c>
      <c r="AG82" s="3">
        <f t="shared" si="101"/>
        <v>1.65</v>
      </c>
      <c r="AH82" s="6">
        <f t="shared" si="102"/>
        <v>0</v>
      </c>
      <c r="AI82" s="6">
        <f t="shared" si="103"/>
        <v>9.9999999999999982</v>
      </c>
    </row>
    <row r="83" spans="1:35" x14ac:dyDescent="0.25">
      <c r="A83" s="3">
        <v>84</v>
      </c>
      <c r="B83" s="3" t="str">
        <f t="shared" si="78"/>
        <v>Anish Mahato</v>
      </c>
      <c r="C83" s="3" t="str">
        <f t="shared" si="79"/>
        <v>B</v>
      </c>
      <c r="D83" s="3">
        <v>11</v>
      </c>
      <c r="E83" s="3" t="str">
        <f t="shared" si="80"/>
        <v>D</v>
      </c>
      <c r="F83" s="3">
        <f t="shared" si="81"/>
        <v>1.2</v>
      </c>
      <c r="G83" s="3">
        <v>9</v>
      </c>
      <c r="H83" s="3" t="str">
        <f t="shared" si="82"/>
        <v>E</v>
      </c>
      <c r="I83" s="3">
        <f t="shared" si="83"/>
        <v>0.8</v>
      </c>
      <c r="J83" s="3">
        <v>13</v>
      </c>
      <c r="K83" s="3" t="str">
        <f t="shared" si="84"/>
        <v>D</v>
      </c>
      <c r="L83" s="3">
        <f t="shared" si="85"/>
        <v>1.2</v>
      </c>
      <c r="M83" s="3">
        <v>10</v>
      </c>
      <c r="N83" s="3" t="str">
        <f t="shared" si="86"/>
        <v>D</v>
      </c>
      <c r="O83" s="3">
        <f t="shared" si="87"/>
        <v>1.2</v>
      </c>
      <c r="P83" s="3">
        <v>15</v>
      </c>
      <c r="Q83" s="3" t="str">
        <f t="shared" si="88"/>
        <v>D+</v>
      </c>
      <c r="R83" s="3">
        <f t="shared" si="89"/>
        <v>1.6</v>
      </c>
      <c r="S83" s="3">
        <v>17</v>
      </c>
      <c r="T83" s="3" t="str">
        <f t="shared" si="90"/>
        <v>D+</v>
      </c>
      <c r="U83" s="3">
        <f t="shared" si="91"/>
        <v>1.6</v>
      </c>
      <c r="V83" s="3">
        <v>5</v>
      </c>
      <c r="W83" s="3" t="str">
        <f t="shared" si="92"/>
        <v>E</v>
      </c>
      <c r="X83" s="3">
        <f t="shared" si="93"/>
        <v>0.8</v>
      </c>
      <c r="Y83" s="3">
        <v>15</v>
      </c>
      <c r="Z83" s="3" t="str">
        <f t="shared" si="94"/>
        <v>D+</v>
      </c>
      <c r="AA83" s="3">
        <f t="shared" si="95"/>
        <v>1.6</v>
      </c>
      <c r="AB83" s="5">
        <f t="shared" si="96"/>
        <v>95</v>
      </c>
      <c r="AC83" s="3">
        <f t="shared" si="97"/>
        <v>1.25</v>
      </c>
      <c r="AD83" s="3" t="str">
        <f t="shared" si="98"/>
        <v>Poor</v>
      </c>
      <c r="AE83" s="3">
        <f t="shared" si="99"/>
        <v>27</v>
      </c>
      <c r="AF83" s="3">
        <f t="shared" si="100"/>
        <v>0</v>
      </c>
      <c r="AG83" s="3">
        <f t="shared" si="101"/>
        <v>1.25</v>
      </c>
      <c r="AH83" s="6">
        <f t="shared" si="102"/>
        <v>0</v>
      </c>
      <c r="AI83" s="6">
        <f t="shared" si="103"/>
        <v>18</v>
      </c>
    </row>
    <row r="84" spans="1:35" x14ac:dyDescent="0.25">
      <c r="A84" s="3">
        <v>85</v>
      </c>
      <c r="B84" s="3" t="str">
        <f t="shared" si="78"/>
        <v>Alisa Darai</v>
      </c>
      <c r="C84" s="3" t="str">
        <f t="shared" si="79"/>
        <v>B</v>
      </c>
      <c r="D84" s="3">
        <v>13</v>
      </c>
      <c r="E84" s="3" t="str">
        <f t="shared" si="80"/>
        <v>D</v>
      </c>
      <c r="F84" s="3">
        <f t="shared" si="81"/>
        <v>1.2</v>
      </c>
      <c r="G84" s="3">
        <v>15</v>
      </c>
      <c r="H84" s="3" t="str">
        <f t="shared" si="82"/>
        <v>D+</v>
      </c>
      <c r="I84" s="3">
        <f t="shared" si="83"/>
        <v>1.6</v>
      </c>
      <c r="J84" s="3">
        <v>2</v>
      </c>
      <c r="K84" s="3" t="str">
        <f t="shared" si="84"/>
        <v>E</v>
      </c>
      <c r="L84" s="3">
        <f t="shared" si="85"/>
        <v>0.8</v>
      </c>
      <c r="M84" s="3">
        <v>6</v>
      </c>
      <c r="N84" s="3" t="str">
        <f t="shared" si="86"/>
        <v>E</v>
      </c>
      <c r="O84" s="3">
        <f t="shared" si="87"/>
        <v>0.8</v>
      </c>
      <c r="P84" s="3">
        <v>12</v>
      </c>
      <c r="Q84" s="3" t="str">
        <f t="shared" si="88"/>
        <v>D</v>
      </c>
      <c r="R84" s="3">
        <f t="shared" si="89"/>
        <v>1.2</v>
      </c>
      <c r="S84" s="3">
        <v>15</v>
      </c>
      <c r="T84" s="3" t="str">
        <f t="shared" si="90"/>
        <v>D+</v>
      </c>
      <c r="U84" s="3">
        <f t="shared" si="91"/>
        <v>1.6</v>
      </c>
      <c r="V84" s="3">
        <v>12</v>
      </c>
      <c r="W84" s="3" t="str">
        <f t="shared" si="92"/>
        <v>D</v>
      </c>
      <c r="X84" s="3">
        <f t="shared" si="93"/>
        <v>1.2</v>
      </c>
      <c r="Y84" s="3">
        <v>11</v>
      </c>
      <c r="Z84" s="3" t="str">
        <f t="shared" si="94"/>
        <v>D</v>
      </c>
      <c r="AA84" s="3">
        <f t="shared" si="95"/>
        <v>1.2</v>
      </c>
      <c r="AB84" s="5">
        <f t="shared" si="96"/>
        <v>86</v>
      </c>
      <c r="AC84" s="3">
        <f t="shared" si="97"/>
        <v>1.2</v>
      </c>
      <c r="AD84" s="3" t="str">
        <f t="shared" si="98"/>
        <v>Poor</v>
      </c>
      <c r="AE84" s="3">
        <f t="shared" si="99"/>
        <v>28</v>
      </c>
      <c r="AF84" s="3">
        <f t="shared" si="100"/>
        <v>0</v>
      </c>
      <c r="AG84" s="3">
        <f t="shared" si="101"/>
        <v>1.2</v>
      </c>
      <c r="AH84" s="6">
        <f t="shared" si="102"/>
        <v>0</v>
      </c>
      <c r="AI84" s="6">
        <f t="shared" si="103"/>
        <v>19</v>
      </c>
    </row>
    <row r="85" spans="1:35" x14ac:dyDescent="0.25">
      <c r="A85" s="3">
        <v>86</v>
      </c>
      <c r="B85" s="3" t="str">
        <f t="shared" si="78"/>
        <v>Puja Barali</v>
      </c>
      <c r="C85" s="3" t="str">
        <f t="shared" si="79"/>
        <v>B</v>
      </c>
      <c r="D85" s="3">
        <v>17</v>
      </c>
      <c r="E85" s="3" t="str">
        <f t="shared" si="80"/>
        <v>D+</v>
      </c>
      <c r="F85" s="3">
        <f t="shared" si="81"/>
        <v>1.6</v>
      </c>
      <c r="G85" s="3">
        <v>15</v>
      </c>
      <c r="H85" s="3" t="str">
        <f t="shared" si="82"/>
        <v>D+</v>
      </c>
      <c r="I85" s="3">
        <f t="shared" si="83"/>
        <v>1.6</v>
      </c>
      <c r="J85" s="3">
        <v>5</v>
      </c>
      <c r="K85" s="3" t="str">
        <f t="shared" si="84"/>
        <v>E</v>
      </c>
      <c r="L85" s="3">
        <f t="shared" si="85"/>
        <v>0.8</v>
      </c>
      <c r="M85" s="3">
        <v>9</v>
      </c>
      <c r="N85" s="3" t="str">
        <f t="shared" si="86"/>
        <v>E</v>
      </c>
      <c r="O85" s="3">
        <f t="shared" si="87"/>
        <v>0.8</v>
      </c>
      <c r="P85" s="3">
        <v>16</v>
      </c>
      <c r="Q85" s="3" t="str">
        <f t="shared" si="88"/>
        <v>D+</v>
      </c>
      <c r="R85" s="3">
        <f t="shared" si="89"/>
        <v>1.6</v>
      </c>
      <c r="S85" s="3">
        <v>11</v>
      </c>
      <c r="T85" s="3" t="str">
        <f t="shared" si="90"/>
        <v>D</v>
      </c>
      <c r="U85" s="3">
        <f t="shared" si="91"/>
        <v>1.2</v>
      </c>
      <c r="V85" s="3">
        <v>15</v>
      </c>
      <c r="W85" s="3" t="str">
        <f t="shared" si="92"/>
        <v>D+</v>
      </c>
      <c r="X85" s="3">
        <f t="shared" si="93"/>
        <v>1.6</v>
      </c>
      <c r="Y85" s="3">
        <v>28</v>
      </c>
      <c r="Z85" s="3" t="str">
        <f t="shared" si="94"/>
        <v>C+</v>
      </c>
      <c r="AA85" s="3">
        <f t="shared" si="95"/>
        <v>2.4</v>
      </c>
      <c r="AB85" s="5">
        <f t="shared" si="96"/>
        <v>116</v>
      </c>
      <c r="AC85" s="3">
        <f t="shared" si="97"/>
        <v>1.45</v>
      </c>
      <c r="AD85" s="3" t="str">
        <f t="shared" si="98"/>
        <v>Poor</v>
      </c>
      <c r="AE85" s="3">
        <f t="shared" si="99"/>
        <v>22.999999999999993</v>
      </c>
      <c r="AF85" s="3">
        <f t="shared" si="100"/>
        <v>0</v>
      </c>
      <c r="AG85" s="3">
        <f t="shared" si="101"/>
        <v>1.45</v>
      </c>
      <c r="AH85" s="6">
        <f t="shared" si="102"/>
        <v>0</v>
      </c>
      <c r="AI85" s="6">
        <f t="shared" si="103"/>
        <v>13.999999999999995</v>
      </c>
    </row>
    <row r="86" spans="1:35" x14ac:dyDescent="0.25">
      <c r="A86" s="3">
        <v>87</v>
      </c>
      <c r="B86" s="3" t="str">
        <f t="shared" si="78"/>
        <v>Simran Ramdam</v>
      </c>
      <c r="C86" s="3" t="str">
        <f t="shared" si="79"/>
        <v>B</v>
      </c>
      <c r="D86" s="3">
        <v>8</v>
      </c>
      <c r="E86" s="3" t="str">
        <f t="shared" si="80"/>
        <v>E</v>
      </c>
      <c r="F86" s="3">
        <f t="shared" si="81"/>
        <v>0.8</v>
      </c>
      <c r="G86" s="3">
        <v>15</v>
      </c>
      <c r="H86" s="3" t="str">
        <f t="shared" si="82"/>
        <v>D+</v>
      </c>
      <c r="I86" s="3">
        <f t="shared" si="83"/>
        <v>1.6</v>
      </c>
      <c r="J86" s="3">
        <v>3</v>
      </c>
      <c r="K86" s="3" t="str">
        <f t="shared" si="84"/>
        <v>E</v>
      </c>
      <c r="L86" s="3">
        <f t="shared" si="85"/>
        <v>0.8</v>
      </c>
      <c r="M86" s="3">
        <v>2</v>
      </c>
      <c r="N86" s="3" t="str">
        <f t="shared" si="86"/>
        <v>E</v>
      </c>
      <c r="O86" s="3">
        <f t="shared" si="87"/>
        <v>0.8</v>
      </c>
      <c r="P86" s="3">
        <v>3</v>
      </c>
      <c r="Q86" s="3" t="str">
        <f t="shared" si="88"/>
        <v>E</v>
      </c>
      <c r="R86" s="3">
        <f t="shared" si="89"/>
        <v>0.8</v>
      </c>
      <c r="S86" s="3">
        <v>8</v>
      </c>
      <c r="T86" s="3" t="str">
        <f t="shared" si="90"/>
        <v>E</v>
      </c>
      <c r="U86" s="3">
        <f t="shared" si="91"/>
        <v>0.8</v>
      </c>
      <c r="V86" s="3">
        <v>7</v>
      </c>
      <c r="W86" s="3" t="str">
        <f t="shared" si="92"/>
        <v>E</v>
      </c>
      <c r="X86" s="3">
        <f t="shared" si="93"/>
        <v>0.8</v>
      </c>
      <c r="Y86" s="3">
        <v>11</v>
      </c>
      <c r="Z86" s="3" t="str">
        <f t="shared" si="94"/>
        <v>D</v>
      </c>
      <c r="AA86" s="3">
        <f t="shared" si="95"/>
        <v>1.2</v>
      </c>
      <c r="AB86" s="5">
        <f t="shared" si="96"/>
        <v>57</v>
      </c>
      <c r="AC86" s="3">
        <f t="shared" si="97"/>
        <v>0.95</v>
      </c>
      <c r="AD86" s="3" t="str">
        <f t="shared" si="98"/>
        <v>Poor</v>
      </c>
      <c r="AE86" s="3">
        <f t="shared" si="99"/>
        <v>32</v>
      </c>
      <c r="AF86" s="3">
        <f t="shared" si="100"/>
        <v>0</v>
      </c>
      <c r="AG86" s="3">
        <f t="shared" si="101"/>
        <v>0.95</v>
      </c>
      <c r="AH86" s="6">
        <f t="shared" si="102"/>
        <v>0</v>
      </c>
      <c r="AI86" s="6">
        <f t="shared" si="103"/>
        <v>23.000000000000004</v>
      </c>
    </row>
    <row r="87" spans="1:35" x14ac:dyDescent="0.25">
      <c r="A87" s="3">
        <v>88</v>
      </c>
      <c r="B87" s="3" t="str">
        <f t="shared" si="78"/>
        <v>Karina B K</v>
      </c>
      <c r="C87" s="3" t="str">
        <f t="shared" si="79"/>
        <v>B</v>
      </c>
      <c r="D87" s="3">
        <v>13</v>
      </c>
      <c r="E87" s="3" t="str">
        <f t="shared" si="80"/>
        <v>D</v>
      </c>
      <c r="F87" s="3">
        <f t="shared" si="81"/>
        <v>1.2</v>
      </c>
      <c r="G87" s="3">
        <v>15</v>
      </c>
      <c r="H87" s="3" t="str">
        <f t="shared" si="82"/>
        <v>D+</v>
      </c>
      <c r="I87" s="3">
        <f t="shared" si="83"/>
        <v>1.6</v>
      </c>
      <c r="J87" s="3">
        <v>3</v>
      </c>
      <c r="K87" s="3" t="str">
        <f t="shared" si="84"/>
        <v>E</v>
      </c>
      <c r="L87" s="3">
        <f t="shared" si="85"/>
        <v>0.8</v>
      </c>
      <c r="M87" s="3">
        <v>2</v>
      </c>
      <c r="N87" s="3" t="str">
        <f t="shared" si="86"/>
        <v>E</v>
      </c>
      <c r="O87" s="3">
        <f t="shared" si="87"/>
        <v>0.8</v>
      </c>
      <c r="P87" s="3">
        <v>8</v>
      </c>
      <c r="Q87" s="3" t="str">
        <f t="shared" si="88"/>
        <v>E</v>
      </c>
      <c r="R87" s="3">
        <f t="shared" si="89"/>
        <v>0.8</v>
      </c>
      <c r="S87" s="3">
        <v>11</v>
      </c>
      <c r="T87" s="3" t="str">
        <f t="shared" si="90"/>
        <v>D</v>
      </c>
      <c r="U87" s="3">
        <f t="shared" si="91"/>
        <v>1.2</v>
      </c>
      <c r="V87" s="3">
        <v>7</v>
      </c>
      <c r="W87" s="3" t="str">
        <f t="shared" si="92"/>
        <v>E</v>
      </c>
      <c r="X87" s="3">
        <f t="shared" si="93"/>
        <v>0.8</v>
      </c>
      <c r="Y87" s="3">
        <v>12</v>
      </c>
      <c r="Z87" s="3" t="str">
        <f t="shared" si="94"/>
        <v>D</v>
      </c>
      <c r="AA87" s="3">
        <f t="shared" si="95"/>
        <v>1.2</v>
      </c>
      <c r="AB87" s="5">
        <f t="shared" si="96"/>
        <v>71</v>
      </c>
      <c r="AC87" s="3">
        <f t="shared" si="97"/>
        <v>1.05</v>
      </c>
      <c r="AD87" s="3" t="str">
        <f t="shared" si="98"/>
        <v>Poor</v>
      </c>
      <c r="AE87" s="3">
        <f t="shared" si="99"/>
        <v>31.000000000000004</v>
      </c>
      <c r="AF87" s="3">
        <f t="shared" si="100"/>
        <v>0</v>
      </c>
      <c r="AG87" s="3">
        <f t="shared" si="101"/>
        <v>1.05</v>
      </c>
      <c r="AH87" s="6">
        <f t="shared" si="102"/>
        <v>0</v>
      </c>
      <c r="AI87" s="6">
        <f t="shared" si="103"/>
        <v>22.000000000000004</v>
      </c>
    </row>
    <row r="88" spans="1:35" x14ac:dyDescent="0.25">
      <c r="A88" s="3">
        <v>89</v>
      </c>
      <c r="B88" s="3" t="str">
        <f t="shared" si="78"/>
        <v>Diwas Sunar</v>
      </c>
      <c r="C88" s="3" t="str">
        <f t="shared" si="79"/>
        <v>B</v>
      </c>
      <c r="D88" s="3">
        <v>24</v>
      </c>
      <c r="E88" s="3" t="str">
        <f t="shared" si="80"/>
        <v>C</v>
      </c>
      <c r="F88" s="3">
        <f t="shared" si="81"/>
        <v>2</v>
      </c>
      <c r="G88" s="3">
        <v>12</v>
      </c>
      <c r="H88" s="3" t="str">
        <f t="shared" si="82"/>
        <v>D</v>
      </c>
      <c r="I88" s="3">
        <f t="shared" si="83"/>
        <v>1.2</v>
      </c>
      <c r="J88" s="3">
        <v>35</v>
      </c>
      <c r="K88" s="3" t="str">
        <f t="shared" si="84"/>
        <v>B+</v>
      </c>
      <c r="L88" s="3">
        <f t="shared" si="85"/>
        <v>3.2</v>
      </c>
      <c r="M88" s="3">
        <v>20</v>
      </c>
      <c r="N88" s="3" t="str">
        <f t="shared" si="86"/>
        <v>C</v>
      </c>
      <c r="O88" s="3">
        <f t="shared" si="87"/>
        <v>2</v>
      </c>
      <c r="P88" s="3">
        <v>20</v>
      </c>
      <c r="Q88" s="3" t="str">
        <f t="shared" si="88"/>
        <v>C</v>
      </c>
      <c r="R88" s="3">
        <f t="shared" si="89"/>
        <v>2</v>
      </c>
      <c r="S88" s="3">
        <v>25</v>
      </c>
      <c r="T88" s="3" t="str">
        <f t="shared" si="90"/>
        <v>C+</v>
      </c>
      <c r="U88" s="3">
        <f t="shared" si="91"/>
        <v>2.4</v>
      </c>
      <c r="V88" s="3">
        <v>13</v>
      </c>
      <c r="W88" s="3" t="str">
        <f t="shared" si="92"/>
        <v>D</v>
      </c>
      <c r="X88" s="3">
        <f t="shared" si="93"/>
        <v>1.2</v>
      </c>
      <c r="Y88" s="3">
        <v>15</v>
      </c>
      <c r="Z88" s="3" t="str">
        <f t="shared" si="94"/>
        <v>D+</v>
      </c>
      <c r="AA88" s="3">
        <f t="shared" si="95"/>
        <v>1.6</v>
      </c>
      <c r="AB88" s="5">
        <f t="shared" si="96"/>
        <v>164</v>
      </c>
      <c r="AC88" s="3">
        <f t="shared" si="97"/>
        <v>1.95</v>
      </c>
      <c r="AD88" s="3" t="str">
        <f t="shared" si="98"/>
        <v>Poor</v>
      </c>
      <c r="AE88" s="3">
        <f t="shared" si="99"/>
        <v>14</v>
      </c>
      <c r="AF88" s="3">
        <f t="shared" si="100"/>
        <v>0</v>
      </c>
      <c r="AG88" s="3">
        <f t="shared" si="101"/>
        <v>1.95</v>
      </c>
      <c r="AH88" s="6">
        <f t="shared" si="102"/>
        <v>0</v>
      </c>
      <c r="AI88" s="6">
        <f t="shared" si="103"/>
        <v>5</v>
      </c>
    </row>
    <row r="89" spans="1:35" x14ac:dyDescent="0.25">
      <c r="A89" s="3">
        <v>90</v>
      </c>
      <c r="B89" s="3" t="str">
        <f t="shared" si="78"/>
        <v>Samir Ranamagar</v>
      </c>
      <c r="C89" s="3" t="str">
        <f t="shared" si="79"/>
        <v>B</v>
      </c>
      <c r="D89" s="3">
        <v>20</v>
      </c>
      <c r="E89" s="3" t="str">
        <f t="shared" si="80"/>
        <v>C</v>
      </c>
      <c r="F89" s="3">
        <f t="shared" si="81"/>
        <v>2</v>
      </c>
      <c r="G89" s="3">
        <v>22</v>
      </c>
      <c r="H89" s="3" t="str">
        <f t="shared" si="82"/>
        <v>C</v>
      </c>
      <c r="I89" s="3">
        <f t="shared" si="83"/>
        <v>2</v>
      </c>
      <c r="J89" s="3">
        <v>20</v>
      </c>
      <c r="K89" s="3" t="str">
        <f t="shared" si="84"/>
        <v>C</v>
      </c>
      <c r="L89" s="3">
        <f t="shared" si="85"/>
        <v>2</v>
      </c>
      <c r="M89" s="3">
        <v>20</v>
      </c>
      <c r="N89" s="3" t="str">
        <f t="shared" si="86"/>
        <v>C</v>
      </c>
      <c r="O89" s="3">
        <f t="shared" si="87"/>
        <v>2</v>
      </c>
      <c r="P89" s="3">
        <v>21</v>
      </c>
      <c r="Q89" s="3" t="str">
        <f t="shared" si="88"/>
        <v>C</v>
      </c>
      <c r="R89" s="3">
        <f t="shared" si="89"/>
        <v>2</v>
      </c>
      <c r="S89" s="3">
        <v>20</v>
      </c>
      <c r="T89" s="3" t="str">
        <f t="shared" si="90"/>
        <v>C</v>
      </c>
      <c r="U89" s="3">
        <f t="shared" si="91"/>
        <v>2</v>
      </c>
      <c r="V89" s="3">
        <v>10</v>
      </c>
      <c r="W89" s="3" t="str">
        <f t="shared" si="92"/>
        <v>D</v>
      </c>
      <c r="X89" s="3">
        <f t="shared" si="93"/>
        <v>1.2</v>
      </c>
      <c r="Y89" s="3">
        <v>4</v>
      </c>
      <c r="Z89" s="3" t="str">
        <f t="shared" si="94"/>
        <v>E</v>
      </c>
      <c r="AA89" s="3">
        <f t="shared" si="95"/>
        <v>0.8</v>
      </c>
      <c r="AB89" s="5">
        <f t="shared" si="96"/>
        <v>137</v>
      </c>
      <c r="AC89" s="3">
        <f t="shared" si="97"/>
        <v>1.75</v>
      </c>
      <c r="AD89" s="3" t="str">
        <f t="shared" si="98"/>
        <v>Poor</v>
      </c>
      <c r="AE89" s="3">
        <f t="shared" si="99"/>
        <v>17</v>
      </c>
      <c r="AF89" s="3">
        <f t="shared" si="100"/>
        <v>0</v>
      </c>
      <c r="AG89" s="3">
        <f t="shared" si="101"/>
        <v>1.75</v>
      </c>
      <c r="AH89" s="6">
        <f t="shared" si="102"/>
        <v>0</v>
      </c>
      <c r="AI89" s="6">
        <f t="shared" si="103"/>
        <v>8</v>
      </c>
    </row>
    <row r="90" spans="1:35" x14ac:dyDescent="0.25">
      <c r="A90" s="3">
        <v>91</v>
      </c>
      <c r="B90" s="3" t="str">
        <f t="shared" si="78"/>
        <v>Khem Mahato</v>
      </c>
      <c r="C90" s="3" t="str">
        <f t="shared" si="79"/>
        <v>B</v>
      </c>
      <c r="D90" s="3">
        <v>15</v>
      </c>
      <c r="E90" s="3" t="str">
        <f t="shared" si="80"/>
        <v>D+</v>
      </c>
      <c r="F90" s="3">
        <f t="shared" si="81"/>
        <v>1.6</v>
      </c>
      <c r="G90" s="3">
        <v>16</v>
      </c>
      <c r="H90" s="3" t="str">
        <f t="shared" si="82"/>
        <v>D+</v>
      </c>
      <c r="I90" s="3">
        <f t="shared" si="83"/>
        <v>1.6</v>
      </c>
      <c r="J90" s="3">
        <v>16</v>
      </c>
      <c r="K90" s="3" t="str">
        <f t="shared" si="84"/>
        <v>D+</v>
      </c>
      <c r="L90" s="3">
        <f t="shared" si="85"/>
        <v>1.6</v>
      </c>
      <c r="M90" s="3">
        <v>15</v>
      </c>
      <c r="N90" s="3" t="str">
        <f t="shared" si="86"/>
        <v>D+</v>
      </c>
      <c r="O90" s="3">
        <f t="shared" si="87"/>
        <v>1.6</v>
      </c>
      <c r="P90" s="3">
        <v>23</v>
      </c>
      <c r="Q90" s="3" t="str">
        <f t="shared" si="88"/>
        <v>C</v>
      </c>
      <c r="R90" s="3">
        <f t="shared" si="89"/>
        <v>2</v>
      </c>
      <c r="S90" s="3">
        <v>18</v>
      </c>
      <c r="T90" s="3" t="str">
        <f t="shared" si="90"/>
        <v>D+</v>
      </c>
      <c r="U90" s="3">
        <f t="shared" si="91"/>
        <v>1.6</v>
      </c>
      <c r="V90" s="3">
        <v>12</v>
      </c>
      <c r="W90" s="3" t="str">
        <f t="shared" si="92"/>
        <v>D</v>
      </c>
      <c r="X90" s="3">
        <f t="shared" si="93"/>
        <v>1.2</v>
      </c>
      <c r="Y90" s="3">
        <v>15</v>
      </c>
      <c r="Z90" s="3" t="str">
        <f t="shared" si="94"/>
        <v>D+</v>
      </c>
      <c r="AA90" s="3">
        <f t="shared" si="95"/>
        <v>1.6</v>
      </c>
      <c r="AB90" s="5">
        <f t="shared" si="96"/>
        <v>130</v>
      </c>
      <c r="AC90" s="3">
        <f t="shared" si="97"/>
        <v>1.6</v>
      </c>
      <c r="AD90" s="3" t="str">
        <f t="shared" si="98"/>
        <v>Poor</v>
      </c>
      <c r="AE90" s="3">
        <f t="shared" si="99"/>
        <v>20</v>
      </c>
      <c r="AF90" s="3">
        <f t="shared" si="100"/>
        <v>0</v>
      </c>
      <c r="AG90" s="3">
        <f t="shared" si="101"/>
        <v>1.6</v>
      </c>
      <c r="AH90" s="6">
        <f t="shared" si="102"/>
        <v>0</v>
      </c>
      <c r="AI90" s="6">
        <f t="shared" si="103"/>
        <v>11</v>
      </c>
    </row>
    <row r="91" spans="1:35" x14ac:dyDescent="0.25">
      <c r="A91" s="3">
        <v>92</v>
      </c>
      <c r="B91" s="3" t="str">
        <f t="shared" si="78"/>
        <v>Suraj Mahato</v>
      </c>
      <c r="C91" s="3" t="str">
        <f t="shared" si="79"/>
        <v>B</v>
      </c>
      <c r="D91" s="3">
        <v>22</v>
      </c>
      <c r="E91" s="3" t="str">
        <f t="shared" si="80"/>
        <v>C</v>
      </c>
      <c r="F91" s="3">
        <f t="shared" si="81"/>
        <v>2</v>
      </c>
      <c r="G91" s="3">
        <v>13</v>
      </c>
      <c r="H91" s="3" t="str">
        <f t="shared" si="82"/>
        <v>D</v>
      </c>
      <c r="I91" s="3">
        <f t="shared" si="83"/>
        <v>1.2</v>
      </c>
      <c r="J91" s="3">
        <v>12</v>
      </c>
      <c r="K91" s="3" t="str">
        <f t="shared" si="84"/>
        <v>D</v>
      </c>
      <c r="L91" s="3">
        <f t="shared" si="85"/>
        <v>1.2</v>
      </c>
      <c r="M91" s="3">
        <v>9</v>
      </c>
      <c r="N91" s="3" t="str">
        <f t="shared" si="86"/>
        <v>E</v>
      </c>
      <c r="O91" s="3">
        <f t="shared" si="87"/>
        <v>0.8</v>
      </c>
      <c r="P91" s="3">
        <v>30</v>
      </c>
      <c r="Q91" s="3" t="str">
        <f t="shared" si="88"/>
        <v>B</v>
      </c>
      <c r="R91" s="3">
        <f t="shared" si="89"/>
        <v>2.8</v>
      </c>
      <c r="S91" s="3">
        <v>20</v>
      </c>
      <c r="T91" s="3" t="str">
        <f t="shared" si="90"/>
        <v>C</v>
      </c>
      <c r="U91" s="3">
        <f t="shared" si="91"/>
        <v>2</v>
      </c>
      <c r="V91" s="3">
        <v>13</v>
      </c>
      <c r="W91" s="3" t="str">
        <f t="shared" si="92"/>
        <v>D</v>
      </c>
      <c r="X91" s="3">
        <f t="shared" si="93"/>
        <v>1.2</v>
      </c>
      <c r="Y91" s="3">
        <v>21</v>
      </c>
      <c r="Z91" s="3" t="str">
        <f t="shared" si="94"/>
        <v>C</v>
      </c>
      <c r="AA91" s="3">
        <f t="shared" si="95"/>
        <v>2</v>
      </c>
      <c r="AB91" s="5">
        <f t="shared" si="96"/>
        <v>140</v>
      </c>
      <c r="AC91" s="3">
        <f t="shared" si="97"/>
        <v>1.65</v>
      </c>
      <c r="AD91" s="3" t="str">
        <f t="shared" si="98"/>
        <v>Poor</v>
      </c>
      <c r="AE91" s="3">
        <f t="shared" si="99"/>
        <v>19</v>
      </c>
      <c r="AF91" s="3">
        <f t="shared" si="100"/>
        <v>0</v>
      </c>
      <c r="AG91" s="3">
        <f t="shared" si="101"/>
        <v>1.65</v>
      </c>
      <c r="AH91" s="6">
        <f t="shared" si="102"/>
        <v>0</v>
      </c>
      <c r="AI91" s="6">
        <f t="shared" si="103"/>
        <v>9.9999999999999982</v>
      </c>
    </row>
    <row r="92" spans="1:35" x14ac:dyDescent="0.25">
      <c r="A92" s="3">
        <v>93</v>
      </c>
      <c r="B92" s="3" t="str">
        <f t="shared" si="78"/>
        <v>Bibek Gurung</v>
      </c>
      <c r="C92" s="3" t="str">
        <f t="shared" si="79"/>
        <v>B</v>
      </c>
      <c r="D92" s="3">
        <v>15</v>
      </c>
      <c r="E92" s="3" t="str">
        <f t="shared" si="80"/>
        <v>D+</v>
      </c>
      <c r="F92" s="3">
        <f t="shared" si="81"/>
        <v>1.6</v>
      </c>
      <c r="G92" s="3">
        <v>7</v>
      </c>
      <c r="H92" s="3" t="str">
        <f t="shared" si="82"/>
        <v>E</v>
      </c>
      <c r="I92" s="3">
        <f t="shared" si="83"/>
        <v>0.8</v>
      </c>
      <c r="J92" s="3">
        <v>8</v>
      </c>
      <c r="K92" s="3" t="str">
        <f t="shared" si="84"/>
        <v>E</v>
      </c>
      <c r="L92" s="3">
        <f t="shared" si="85"/>
        <v>0.8</v>
      </c>
      <c r="M92" s="3">
        <v>5</v>
      </c>
      <c r="N92" s="3" t="str">
        <f t="shared" si="86"/>
        <v>E</v>
      </c>
      <c r="O92" s="3">
        <f t="shared" si="87"/>
        <v>0.8</v>
      </c>
      <c r="P92" s="3">
        <v>18</v>
      </c>
      <c r="Q92" s="3" t="str">
        <f t="shared" si="88"/>
        <v>D+</v>
      </c>
      <c r="R92" s="3">
        <f t="shared" si="89"/>
        <v>1.6</v>
      </c>
      <c r="S92" s="3">
        <v>18</v>
      </c>
      <c r="T92" s="3" t="str">
        <f t="shared" si="90"/>
        <v>D+</v>
      </c>
      <c r="U92" s="3">
        <f t="shared" si="91"/>
        <v>1.6</v>
      </c>
      <c r="V92" s="3">
        <v>20</v>
      </c>
      <c r="W92" s="3" t="str">
        <f t="shared" si="92"/>
        <v>C</v>
      </c>
      <c r="X92" s="3">
        <f t="shared" si="93"/>
        <v>2</v>
      </c>
      <c r="Y92" s="3">
        <v>25</v>
      </c>
      <c r="Z92" s="3" t="str">
        <f t="shared" si="94"/>
        <v>C+</v>
      </c>
      <c r="AA92" s="3">
        <f t="shared" si="95"/>
        <v>2.4</v>
      </c>
      <c r="AB92" s="5">
        <f t="shared" si="96"/>
        <v>116</v>
      </c>
      <c r="AC92" s="3">
        <f t="shared" si="97"/>
        <v>1.45</v>
      </c>
      <c r="AD92" s="3" t="str">
        <f t="shared" si="98"/>
        <v>Poor</v>
      </c>
      <c r="AE92" s="3">
        <f t="shared" si="99"/>
        <v>22.999999999999993</v>
      </c>
      <c r="AF92" s="3">
        <f t="shared" si="100"/>
        <v>0</v>
      </c>
      <c r="AG92" s="3">
        <f t="shared" si="101"/>
        <v>1.45</v>
      </c>
      <c r="AH92" s="6">
        <f t="shared" si="102"/>
        <v>0</v>
      </c>
      <c r="AI92" s="6">
        <f t="shared" si="103"/>
        <v>13.999999999999995</v>
      </c>
    </row>
    <row r="93" spans="1:35" x14ac:dyDescent="0.25">
      <c r="A93" s="3">
        <v>94</v>
      </c>
      <c r="B93" s="3" t="str">
        <f t="shared" si="78"/>
        <v>Bikas Sahani</v>
      </c>
      <c r="C93" s="3" t="str">
        <f t="shared" si="79"/>
        <v>B</v>
      </c>
      <c r="D93" s="3">
        <v>7</v>
      </c>
      <c r="E93" s="3" t="str">
        <f t="shared" si="80"/>
        <v>E</v>
      </c>
      <c r="F93" s="3">
        <f t="shared" si="81"/>
        <v>0.8</v>
      </c>
      <c r="G93" s="3">
        <v>8</v>
      </c>
      <c r="H93" s="3" t="str">
        <f t="shared" si="82"/>
        <v>E</v>
      </c>
      <c r="I93" s="3">
        <f t="shared" si="83"/>
        <v>0.8</v>
      </c>
      <c r="J93" s="3">
        <v>6</v>
      </c>
      <c r="K93" s="3" t="str">
        <f t="shared" si="84"/>
        <v>E</v>
      </c>
      <c r="L93" s="3">
        <f t="shared" si="85"/>
        <v>0.8</v>
      </c>
      <c r="M93" s="3">
        <v>6</v>
      </c>
      <c r="N93" s="3" t="str">
        <f t="shared" si="86"/>
        <v>E</v>
      </c>
      <c r="O93" s="3">
        <f t="shared" si="87"/>
        <v>0.8</v>
      </c>
      <c r="P93" s="3">
        <v>18</v>
      </c>
      <c r="Q93" s="3" t="str">
        <f t="shared" si="88"/>
        <v>D+</v>
      </c>
      <c r="R93" s="3">
        <f t="shared" si="89"/>
        <v>1.6</v>
      </c>
      <c r="S93" s="3">
        <v>17</v>
      </c>
      <c r="T93" s="3" t="str">
        <f t="shared" si="90"/>
        <v>D+</v>
      </c>
      <c r="U93" s="3">
        <f t="shared" si="91"/>
        <v>1.6</v>
      </c>
      <c r="V93" s="3">
        <v>10</v>
      </c>
      <c r="W93" s="3" t="str">
        <f t="shared" si="92"/>
        <v>D</v>
      </c>
      <c r="X93" s="3">
        <f t="shared" si="93"/>
        <v>1.2</v>
      </c>
      <c r="Y93" s="3">
        <v>25</v>
      </c>
      <c r="Z93" s="3" t="str">
        <f t="shared" si="94"/>
        <v>C+</v>
      </c>
      <c r="AA93" s="3">
        <f t="shared" si="95"/>
        <v>2.4</v>
      </c>
      <c r="AB93" s="5">
        <f t="shared" si="96"/>
        <v>97</v>
      </c>
      <c r="AC93" s="3">
        <f t="shared" si="97"/>
        <v>1.25</v>
      </c>
      <c r="AD93" s="3" t="str">
        <f t="shared" si="98"/>
        <v>Poor</v>
      </c>
      <c r="AE93" s="3">
        <f t="shared" si="99"/>
        <v>27</v>
      </c>
      <c r="AF93" s="3">
        <f t="shared" si="100"/>
        <v>0</v>
      </c>
      <c r="AG93" s="3">
        <f t="shared" si="101"/>
        <v>1.25</v>
      </c>
      <c r="AH93" s="6">
        <f t="shared" si="102"/>
        <v>0</v>
      </c>
      <c r="AI93" s="6">
        <f t="shared" si="103"/>
        <v>18</v>
      </c>
    </row>
    <row r="94" spans="1:35" x14ac:dyDescent="0.25">
      <c r="A94" s="3">
        <v>95</v>
      </c>
      <c r="B94" s="3" t="str">
        <f t="shared" si="78"/>
        <v>Dipesh Mahato</v>
      </c>
      <c r="C94" s="3" t="str">
        <f t="shared" si="79"/>
        <v>B</v>
      </c>
      <c r="D94" s="3">
        <v>16</v>
      </c>
      <c r="E94" s="3" t="str">
        <f t="shared" si="80"/>
        <v>D+</v>
      </c>
      <c r="F94" s="3">
        <f t="shared" si="81"/>
        <v>1.6</v>
      </c>
      <c r="G94" s="3">
        <v>13</v>
      </c>
      <c r="H94" s="3" t="str">
        <f t="shared" si="82"/>
        <v>D</v>
      </c>
      <c r="I94" s="3">
        <f t="shared" si="83"/>
        <v>1.2</v>
      </c>
      <c r="J94" s="3">
        <v>5</v>
      </c>
      <c r="K94" s="3" t="str">
        <f t="shared" si="84"/>
        <v>E</v>
      </c>
      <c r="L94" s="3">
        <f t="shared" si="85"/>
        <v>0.8</v>
      </c>
      <c r="M94" s="3">
        <v>10</v>
      </c>
      <c r="N94" s="3" t="str">
        <f t="shared" si="86"/>
        <v>D</v>
      </c>
      <c r="O94" s="3">
        <f t="shared" si="87"/>
        <v>1.2</v>
      </c>
      <c r="P94" s="3">
        <v>20</v>
      </c>
      <c r="Q94" s="3" t="str">
        <f t="shared" si="88"/>
        <v>C</v>
      </c>
      <c r="R94" s="3">
        <f t="shared" si="89"/>
        <v>2</v>
      </c>
      <c r="S94" s="3">
        <v>13</v>
      </c>
      <c r="T94" s="3" t="str">
        <f t="shared" si="90"/>
        <v>D</v>
      </c>
      <c r="U94" s="3">
        <f t="shared" si="91"/>
        <v>1.2</v>
      </c>
      <c r="V94" s="3">
        <v>10</v>
      </c>
      <c r="W94" s="3" t="str">
        <f t="shared" si="92"/>
        <v>D</v>
      </c>
      <c r="X94" s="3">
        <f t="shared" si="93"/>
        <v>1.2</v>
      </c>
      <c r="Y94" s="3">
        <v>11</v>
      </c>
      <c r="Z94" s="3" t="str">
        <f t="shared" si="94"/>
        <v>D</v>
      </c>
      <c r="AA94" s="3">
        <f t="shared" si="95"/>
        <v>1.2</v>
      </c>
      <c r="AB94" s="5">
        <f t="shared" si="96"/>
        <v>98</v>
      </c>
      <c r="AC94" s="3">
        <f t="shared" si="97"/>
        <v>1.3</v>
      </c>
      <c r="AD94" s="3" t="str">
        <f t="shared" si="98"/>
        <v>Poor</v>
      </c>
      <c r="AE94" s="3">
        <f t="shared" si="99"/>
        <v>25.999999999999996</v>
      </c>
      <c r="AF94" s="3">
        <f t="shared" si="100"/>
        <v>0</v>
      </c>
      <c r="AG94" s="3">
        <f t="shared" si="101"/>
        <v>1.3</v>
      </c>
      <c r="AH94" s="6">
        <f t="shared" si="102"/>
        <v>0</v>
      </c>
      <c r="AI94" s="6">
        <f t="shared" si="103"/>
        <v>16.999999999999996</v>
      </c>
    </row>
    <row r="95" spans="1:35" x14ac:dyDescent="0.25">
      <c r="A95" s="3">
        <v>96</v>
      </c>
      <c r="B95" s="3" t="str">
        <f t="shared" si="78"/>
        <v>Abishek Mahato</v>
      </c>
      <c r="C95" s="3" t="str">
        <f t="shared" si="79"/>
        <v>B</v>
      </c>
      <c r="D95" s="3">
        <v>20</v>
      </c>
      <c r="E95" s="3" t="str">
        <f t="shared" si="80"/>
        <v>C</v>
      </c>
      <c r="F95" s="3">
        <f t="shared" si="81"/>
        <v>2</v>
      </c>
      <c r="G95" s="3">
        <v>11</v>
      </c>
      <c r="H95" s="3" t="str">
        <f t="shared" si="82"/>
        <v>D</v>
      </c>
      <c r="I95" s="3">
        <f t="shared" si="83"/>
        <v>1.2</v>
      </c>
      <c r="J95" s="3">
        <v>2</v>
      </c>
      <c r="K95" s="3" t="str">
        <f t="shared" si="84"/>
        <v>E</v>
      </c>
      <c r="L95" s="3">
        <f t="shared" si="85"/>
        <v>0.8</v>
      </c>
      <c r="M95" s="3">
        <v>4</v>
      </c>
      <c r="N95" s="3" t="str">
        <f t="shared" si="86"/>
        <v>E</v>
      </c>
      <c r="O95" s="3">
        <f t="shared" si="87"/>
        <v>0.8</v>
      </c>
      <c r="P95" s="3">
        <v>12</v>
      </c>
      <c r="Q95" s="3" t="str">
        <f t="shared" si="88"/>
        <v>D</v>
      </c>
      <c r="R95" s="3">
        <f t="shared" si="89"/>
        <v>1.2</v>
      </c>
      <c r="S95" s="3">
        <v>15</v>
      </c>
      <c r="T95" s="3" t="str">
        <f t="shared" si="90"/>
        <v>D+</v>
      </c>
      <c r="U95" s="3">
        <f t="shared" si="91"/>
        <v>1.6</v>
      </c>
      <c r="V95" s="3">
        <v>7</v>
      </c>
      <c r="W95" s="3" t="str">
        <f t="shared" si="92"/>
        <v>E</v>
      </c>
      <c r="X95" s="3">
        <f t="shared" si="93"/>
        <v>0.8</v>
      </c>
      <c r="Y95" s="3">
        <v>15</v>
      </c>
      <c r="Z95" s="3" t="str">
        <f t="shared" si="94"/>
        <v>D+</v>
      </c>
      <c r="AA95" s="3">
        <f t="shared" si="95"/>
        <v>1.6</v>
      </c>
      <c r="AB95" s="5">
        <f t="shared" si="96"/>
        <v>86</v>
      </c>
      <c r="AC95" s="3">
        <f t="shared" si="97"/>
        <v>1.25</v>
      </c>
      <c r="AD95" s="3" t="str">
        <f t="shared" si="98"/>
        <v>Poor</v>
      </c>
      <c r="AE95" s="3">
        <f t="shared" si="99"/>
        <v>27</v>
      </c>
      <c r="AF95" s="3">
        <f t="shared" si="100"/>
        <v>0</v>
      </c>
      <c r="AG95" s="3">
        <f t="shared" si="101"/>
        <v>1.25</v>
      </c>
      <c r="AH95" s="6">
        <f t="shared" si="102"/>
        <v>0</v>
      </c>
      <c r="AI95" s="6">
        <f t="shared" si="103"/>
        <v>18</v>
      </c>
    </row>
    <row r="96" spans="1:35" x14ac:dyDescent="0.25">
      <c r="A96" s="3">
        <v>97</v>
      </c>
      <c r="B96" s="3" t="str">
        <f t="shared" si="78"/>
        <v>Anita Darai</v>
      </c>
      <c r="C96" s="3" t="str">
        <f t="shared" si="79"/>
        <v>B</v>
      </c>
      <c r="D96" s="3">
        <v>12</v>
      </c>
      <c r="E96" s="3" t="str">
        <f t="shared" si="80"/>
        <v>D</v>
      </c>
      <c r="F96" s="3">
        <f t="shared" si="81"/>
        <v>1.2</v>
      </c>
      <c r="G96" s="3">
        <v>12</v>
      </c>
      <c r="H96" s="3" t="str">
        <f t="shared" si="82"/>
        <v>D</v>
      </c>
      <c r="I96" s="3">
        <f t="shared" si="83"/>
        <v>1.2</v>
      </c>
      <c r="J96" s="3">
        <v>8</v>
      </c>
      <c r="K96" s="3" t="str">
        <f t="shared" si="84"/>
        <v>E</v>
      </c>
      <c r="L96" s="3">
        <f t="shared" si="85"/>
        <v>0.8</v>
      </c>
      <c r="M96" s="3">
        <v>4</v>
      </c>
      <c r="N96" s="3" t="str">
        <f t="shared" si="86"/>
        <v>E</v>
      </c>
      <c r="O96" s="3">
        <f t="shared" si="87"/>
        <v>0.8</v>
      </c>
      <c r="P96" s="3">
        <v>20</v>
      </c>
      <c r="Q96" s="3" t="str">
        <f t="shared" si="88"/>
        <v>C</v>
      </c>
      <c r="R96" s="3">
        <f t="shared" si="89"/>
        <v>2</v>
      </c>
      <c r="S96" s="3">
        <v>17</v>
      </c>
      <c r="T96" s="3" t="str">
        <f t="shared" si="90"/>
        <v>D+</v>
      </c>
      <c r="U96" s="3">
        <f t="shared" si="91"/>
        <v>1.6</v>
      </c>
      <c r="V96" s="3">
        <v>15</v>
      </c>
      <c r="W96" s="3" t="str">
        <f t="shared" si="92"/>
        <v>D+</v>
      </c>
      <c r="X96" s="3">
        <f t="shared" si="93"/>
        <v>1.6</v>
      </c>
      <c r="Y96" s="3">
        <v>18</v>
      </c>
      <c r="Z96" s="3" t="str">
        <f t="shared" si="94"/>
        <v>D+</v>
      </c>
      <c r="AA96" s="3">
        <f t="shared" si="95"/>
        <v>1.6</v>
      </c>
      <c r="AB96" s="5">
        <f t="shared" si="96"/>
        <v>106</v>
      </c>
      <c r="AC96" s="3">
        <f t="shared" si="97"/>
        <v>1.35</v>
      </c>
      <c r="AD96" s="3" t="str">
        <f t="shared" si="98"/>
        <v>Poor</v>
      </c>
      <c r="AE96" s="3">
        <f t="shared" si="99"/>
        <v>24.999999999999993</v>
      </c>
      <c r="AF96" s="3">
        <f t="shared" si="100"/>
        <v>0</v>
      </c>
      <c r="AG96" s="3">
        <f t="shared" si="101"/>
        <v>1.35</v>
      </c>
      <c r="AH96" s="6">
        <f t="shared" si="102"/>
        <v>0</v>
      </c>
      <c r="AI96" s="6">
        <f t="shared" si="103"/>
        <v>15.999999999999995</v>
      </c>
    </row>
    <row r="97" spans="1:35" x14ac:dyDescent="0.25">
      <c r="A97" s="3">
        <v>98</v>
      </c>
      <c r="B97" s="3" t="str">
        <f t="shared" si="78"/>
        <v>Rina Mahato</v>
      </c>
      <c r="C97" s="3" t="str">
        <f t="shared" si="79"/>
        <v>B</v>
      </c>
      <c r="D97" s="3">
        <v>16</v>
      </c>
      <c r="E97" s="3" t="str">
        <f t="shared" si="80"/>
        <v>D+</v>
      </c>
      <c r="F97" s="3">
        <f t="shared" si="81"/>
        <v>1.6</v>
      </c>
      <c r="G97" s="3">
        <v>13</v>
      </c>
      <c r="H97" s="3" t="str">
        <f t="shared" si="82"/>
        <v>D</v>
      </c>
      <c r="I97" s="3">
        <f t="shared" si="83"/>
        <v>1.2</v>
      </c>
      <c r="J97" s="3">
        <v>11</v>
      </c>
      <c r="K97" s="3" t="str">
        <f t="shared" si="84"/>
        <v>D</v>
      </c>
      <c r="L97" s="3">
        <f t="shared" si="85"/>
        <v>1.2</v>
      </c>
      <c r="M97" s="3">
        <v>13</v>
      </c>
      <c r="N97" s="3" t="str">
        <f t="shared" si="86"/>
        <v>D</v>
      </c>
      <c r="O97" s="3">
        <f t="shared" si="87"/>
        <v>1.2</v>
      </c>
      <c r="P97" s="3">
        <v>12</v>
      </c>
      <c r="Q97" s="3" t="str">
        <f t="shared" si="88"/>
        <v>D</v>
      </c>
      <c r="R97" s="3">
        <f t="shared" si="89"/>
        <v>1.2</v>
      </c>
      <c r="S97" s="3">
        <v>16</v>
      </c>
      <c r="T97" s="3" t="str">
        <f t="shared" si="90"/>
        <v>D+</v>
      </c>
      <c r="U97" s="3">
        <f t="shared" si="91"/>
        <v>1.6</v>
      </c>
      <c r="V97" s="3">
        <v>12</v>
      </c>
      <c r="W97" s="3" t="str">
        <f t="shared" si="92"/>
        <v>D</v>
      </c>
      <c r="X97" s="3">
        <f t="shared" si="93"/>
        <v>1.2</v>
      </c>
      <c r="Y97" s="3">
        <v>16</v>
      </c>
      <c r="Z97" s="3" t="str">
        <f t="shared" si="94"/>
        <v>D+</v>
      </c>
      <c r="AA97" s="3">
        <f t="shared" si="95"/>
        <v>1.6</v>
      </c>
      <c r="AB97" s="5">
        <f t="shared" si="96"/>
        <v>109</v>
      </c>
      <c r="AC97" s="3">
        <f t="shared" si="97"/>
        <v>1.35</v>
      </c>
      <c r="AD97" s="3" t="str">
        <f t="shared" si="98"/>
        <v>Poor</v>
      </c>
      <c r="AE97" s="3">
        <f t="shared" si="99"/>
        <v>24.999999999999993</v>
      </c>
      <c r="AF97" s="3">
        <f t="shared" si="100"/>
        <v>0</v>
      </c>
      <c r="AG97" s="3">
        <f t="shared" si="101"/>
        <v>1.35</v>
      </c>
      <c r="AH97" s="6">
        <f t="shared" si="102"/>
        <v>0</v>
      </c>
      <c r="AI97" s="6">
        <f t="shared" si="103"/>
        <v>15.999999999999995</v>
      </c>
    </row>
    <row r="98" spans="1:35" x14ac:dyDescent="0.25">
      <c r="A98" s="3">
        <v>99</v>
      </c>
      <c r="B98" s="3" t="str">
        <f t="shared" si="78"/>
        <v>Bibas Mahato</v>
      </c>
      <c r="C98" s="3" t="str">
        <f t="shared" si="79"/>
        <v>B</v>
      </c>
      <c r="D98" s="3">
        <v>11</v>
      </c>
      <c r="E98" s="3" t="str">
        <f t="shared" si="80"/>
        <v>D</v>
      </c>
      <c r="F98" s="3">
        <f t="shared" si="81"/>
        <v>1.2</v>
      </c>
      <c r="G98" s="3">
        <v>24</v>
      </c>
      <c r="H98" s="3" t="str">
        <f t="shared" si="82"/>
        <v>C</v>
      </c>
      <c r="I98" s="3">
        <f t="shared" si="83"/>
        <v>2</v>
      </c>
      <c r="J98" s="3">
        <v>5</v>
      </c>
      <c r="K98" s="3" t="str">
        <f t="shared" si="84"/>
        <v>E</v>
      </c>
      <c r="L98" s="3">
        <f t="shared" si="85"/>
        <v>0.8</v>
      </c>
      <c r="M98" s="3">
        <v>6</v>
      </c>
      <c r="N98" s="3" t="str">
        <f t="shared" si="86"/>
        <v>E</v>
      </c>
      <c r="O98" s="3">
        <f t="shared" si="87"/>
        <v>0.8</v>
      </c>
      <c r="P98" s="3">
        <v>4</v>
      </c>
      <c r="Q98" s="3" t="str">
        <f t="shared" si="88"/>
        <v>E</v>
      </c>
      <c r="R98" s="3">
        <f t="shared" si="89"/>
        <v>0.8</v>
      </c>
      <c r="S98" s="3">
        <v>7</v>
      </c>
      <c r="T98" s="3" t="str">
        <f t="shared" si="90"/>
        <v>E</v>
      </c>
      <c r="U98" s="3">
        <f t="shared" si="91"/>
        <v>0.8</v>
      </c>
      <c r="V98" s="3">
        <v>10</v>
      </c>
      <c r="W98" s="3" t="str">
        <f t="shared" si="92"/>
        <v>D</v>
      </c>
      <c r="X98" s="3">
        <f t="shared" si="93"/>
        <v>1.2</v>
      </c>
      <c r="Y98" s="3">
        <v>5</v>
      </c>
      <c r="Z98" s="3" t="str">
        <f t="shared" si="94"/>
        <v>E</v>
      </c>
      <c r="AA98" s="3">
        <f t="shared" si="95"/>
        <v>0.8</v>
      </c>
      <c r="AB98" s="5">
        <f t="shared" si="96"/>
        <v>72</v>
      </c>
      <c r="AC98" s="3">
        <f t="shared" si="97"/>
        <v>1.05</v>
      </c>
      <c r="AD98" s="3" t="str">
        <f t="shared" si="98"/>
        <v>Poor</v>
      </c>
      <c r="AE98" s="3">
        <f t="shared" si="99"/>
        <v>31.000000000000004</v>
      </c>
      <c r="AF98" s="3">
        <f t="shared" si="100"/>
        <v>0</v>
      </c>
      <c r="AG98" s="3">
        <f t="shared" si="101"/>
        <v>1.05</v>
      </c>
      <c r="AH98" s="6">
        <f t="shared" si="102"/>
        <v>0</v>
      </c>
      <c r="AI98" s="6">
        <f t="shared" si="103"/>
        <v>22.000000000000004</v>
      </c>
    </row>
    <row r="99" spans="1:35" x14ac:dyDescent="0.25">
      <c r="A99" s="3">
        <v>100</v>
      </c>
      <c r="B99" s="3" t="str">
        <f t="shared" si="78"/>
        <v>Sagar Mahato</v>
      </c>
      <c r="C99" s="3" t="str">
        <f t="shared" si="79"/>
        <v>B</v>
      </c>
      <c r="D99" s="3">
        <v>16</v>
      </c>
      <c r="E99" s="3" t="str">
        <f t="shared" si="80"/>
        <v>D+</v>
      </c>
      <c r="F99" s="3">
        <f t="shared" si="81"/>
        <v>1.6</v>
      </c>
      <c r="G99" s="3">
        <v>15</v>
      </c>
      <c r="H99" s="3" t="str">
        <f t="shared" si="82"/>
        <v>D+</v>
      </c>
      <c r="I99" s="3">
        <f t="shared" si="83"/>
        <v>1.6</v>
      </c>
      <c r="J99" s="3">
        <v>10</v>
      </c>
      <c r="K99" s="3" t="str">
        <f t="shared" si="84"/>
        <v>D</v>
      </c>
      <c r="L99" s="3">
        <f t="shared" si="85"/>
        <v>1.2</v>
      </c>
      <c r="M99" s="3">
        <v>20</v>
      </c>
      <c r="N99" s="3" t="str">
        <f t="shared" si="86"/>
        <v>C</v>
      </c>
      <c r="O99" s="3">
        <f t="shared" si="87"/>
        <v>2</v>
      </c>
      <c r="P99" s="3">
        <v>22</v>
      </c>
      <c r="Q99" s="3" t="str">
        <f t="shared" si="88"/>
        <v>C</v>
      </c>
      <c r="R99" s="3">
        <f t="shared" si="89"/>
        <v>2</v>
      </c>
      <c r="S99" s="3">
        <v>21</v>
      </c>
      <c r="T99" s="3" t="str">
        <f t="shared" si="90"/>
        <v>C</v>
      </c>
      <c r="U99" s="3">
        <f t="shared" si="91"/>
        <v>2</v>
      </c>
      <c r="V99" s="3">
        <v>24</v>
      </c>
      <c r="W99" s="3" t="str">
        <f t="shared" si="92"/>
        <v>C</v>
      </c>
      <c r="X99" s="3">
        <f t="shared" si="93"/>
        <v>2</v>
      </c>
      <c r="Y99" s="3">
        <v>28</v>
      </c>
      <c r="Z99" s="3" t="str">
        <f t="shared" si="94"/>
        <v>C+</v>
      </c>
      <c r="AA99" s="3">
        <f t="shared" si="95"/>
        <v>2.4</v>
      </c>
      <c r="AB99" s="5">
        <f t="shared" si="96"/>
        <v>156</v>
      </c>
      <c r="AC99" s="3">
        <f t="shared" si="97"/>
        <v>1.85</v>
      </c>
      <c r="AD99" s="3" t="str">
        <f t="shared" si="98"/>
        <v>Poor</v>
      </c>
      <c r="AE99" s="3">
        <f t="shared" si="99"/>
        <v>15</v>
      </c>
      <c r="AF99" s="3">
        <f t="shared" si="100"/>
        <v>0</v>
      </c>
      <c r="AG99" s="3">
        <f t="shared" si="101"/>
        <v>1.85</v>
      </c>
      <c r="AH99" s="6">
        <f t="shared" si="102"/>
        <v>0</v>
      </c>
      <c r="AI99" s="6">
        <f t="shared" si="103"/>
        <v>6</v>
      </c>
    </row>
    <row r="100" spans="1:35" x14ac:dyDescent="0.25">
      <c r="A100" s="3">
        <v>101</v>
      </c>
      <c r="B100" s="3" t="str">
        <f t="shared" si="78"/>
        <v>Jitendra Sahani</v>
      </c>
      <c r="C100" s="3" t="str">
        <f t="shared" si="79"/>
        <v>B</v>
      </c>
      <c r="D100" s="3">
        <v>15</v>
      </c>
      <c r="E100" s="3" t="str">
        <f t="shared" si="80"/>
        <v>D+</v>
      </c>
      <c r="F100" s="3">
        <f t="shared" si="81"/>
        <v>1.6</v>
      </c>
      <c r="G100" s="3">
        <v>16</v>
      </c>
      <c r="H100" s="3" t="str">
        <f t="shared" si="82"/>
        <v>D+</v>
      </c>
      <c r="I100" s="3">
        <f t="shared" si="83"/>
        <v>1.6</v>
      </c>
      <c r="J100" s="3">
        <v>11</v>
      </c>
      <c r="K100" s="3" t="str">
        <f t="shared" si="84"/>
        <v>D</v>
      </c>
      <c r="L100" s="3">
        <f t="shared" si="85"/>
        <v>1.2</v>
      </c>
      <c r="M100" s="3">
        <v>11</v>
      </c>
      <c r="N100" s="3" t="str">
        <f t="shared" si="86"/>
        <v>D</v>
      </c>
      <c r="O100" s="3">
        <f t="shared" si="87"/>
        <v>1.2</v>
      </c>
      <c r="P100" s="3">
        <v>9</v>
      </c>
      <c r="Q100" s="3" t="str">
        <f t="shared" si="88"/>
        <v>E</v>
      </c>
      <c r="R100" s="3">
        <f t="shared" si="89"/>
        <v>0.8</v>
      </c>
      <c r="S100" s="3">
        <v>16</v>
      </c>
      <c r="T100" s="3" t="str">
        <f t="shared" si="90"/>
        <v>D+</v>
      </c>
      <c r="U100" s="3">
        <f t="shared" si="91"/>
        <v>1.6</v>
      </c>
      <c r="V100" s="3">
        <v>10</v>
      </c>
      <c r="W100" s="3" t="str">
        <f t="shared" si="92"/>
        <v>D</v>
      </c>
      <c r="X100" s="3">
        <f t="shared" si="93"/>
        <v>1.2</v>
      </c>
      <c r="Y100" s="3">
        <v>8</v>
      </c>
      <c r="Z100" s="3" t="str">
        <f t="shared" si="94"/>
        <v>E</v>
      </c>
      <c r="AA100" s="3">
        <f t="shared" si="95"/>
        <v>0.8</v>
      </c>
      <c r="AB100" s="5">
        <f t="shared" si="96"/>
        <v>96</v>
      </c>
      <c r="AC100" s="3">
        <f t="shared" si="97"/>
        <v>1.25</v>
      </c>
      <c r="AD100" s="3" t="str">
        <f t="shared" si="98"/>
        <v>Poor</v>
      </c>
      <c r="AE100" s="3">
        <f t="shared" si="99"/>
        <v>27</v>
      </c>
      <c r="AF100" s="3">
        <f t="shared" si="100"/>
        <v>0</v>
      </c>
      <c r="AG100" s="3">
        <f t="shared" si="101"/>
        <v>1.25</v>
      </c>
      <c r="AH100" s="6">
        <f t="shared" si="102"/>
        <v>0</v>
      </c>
      <c r="AI100" s="6">
        <f t="shared" si="103"/>
        <v>18</v>
      </c>
    </row>
    <row r="101" spans="1:35" x14ac:dyDescent="0.25">
      <c r="A101" s="3">
        <v>102</v>
      </c>
      <c r="B101" s="3" t="str">
        <f t="shared" si="78"/>
        <v>Shila Sunar</v>
      </c>
      <c r="C101" s="3" t="str">
        <f t="shared" si="79"/>
        <v>B</v>
      </c>
      <c r="D101" s="3">
        <v>31</v>
      </c>
      <c r="E101" s="3" t="str">
        <f t="shared" si="80"/>
        <v>B</v>
      </c>
      <c r="F101" s="3">
        <f t="shared" si="81"/>
        <v>2.8</v>
      </c>
      <c r="G101" s="3">
        <v>18</v>
      </c>
      <c r="H101" s="3" t="str">
        <f t="shared" si="82"/>
        <v>D+</v>
      </c>
      <c r="I101" s="3">
        <f t="shared" si="83"/>
        <v>1.6</v>
      </c>
      <c r="J101" s="3">
        <v>4</v>
      </c>
      <c r="K101" s="3" t="str">
        <f t="shared" si="84"/>
        <v>E</v>
      </c>
      <c r="L101" s="3">
        <f t="shared" si="85"/>
        <v>0.8</v>
      </c>
      <c r="M101" s="3">
        <v>10</v>
      </c>
      <c r="N101" s="3" t="str">
        <f t="shared" si="86"/>
        <v>D</v>
      </c>
      <c r="O101" s="3">
        <f t="shared" si="87"/>
        <v>1.2</v>
      </c>
      <c r="P101" s="3">
        <v>23</v>
      </c>
      <c r="Q101" s="3" t="str">
        <f t="shared" si="88"/>
        <v>C</v>
      </c>
      <c r="R101" s="3">
        <f t="shared" si="89"/>
        <v>2</v>
      </c>
      <c r="S101" s="3">
        <v>26</v>
      </c>
      <c r="T101" s="3" t="str">
        <f t="shared" si="90"/>
        <v>C+</v>
      </c>
      <c r="U101" s="3">
        <f t="shared" si="91"/>
        <v>2.4</v>
      </c>
      <c r="V101" s="3">
        <v>20</v>
      </c>
      <c r="W101" s="3" t="str">
        <f t="shared" si="92"/>
        <v>C</v>
      </c>
      <c r="X101" s="3">
        <f t="shared" si="93"/>
        <v>2</v>
      </c>
      <c r="Y101" s="3">
        <v>13</v>
      </c>
      <c r="Z101" s="3" t="str">
        <f t="shared" si="94"/>
        <v>D</v>
      </c>
      <c r="AA101" s="3">
        <f t="shared" si="95"/>
        <v>1.2</v>
      </c>
      <c r="AB101" s="5">
        <f t="shared" si="96"/>
        <v>145</v>
      </c>
      <c r="AC101" s="3">
        <f t="shared" si="97"/>
        <v>1.75</v>
      </c>
      <c r="AD101" s="3" t="str">
        <f t="shared" si="98"/>
        <v>Poor</v>
      </c>
      <c r="AE101" s="3">
        <f t="shared" si="99"/>
        <v>17</v>
      </c>
      <c r="AF101" s="3">
        <f t="shared" si="100"/>
        <v>0</v>
      </c>
      <c r="AG101" s="3">
        <f t="shared" si="101"/>
        <v>1.75</v>
      </c>
      <c r="AH101" s="6">
        <f t="shared" si="102"/>
        <v>0</v>
      </c>
      <c r="AI101" s="6">
        <f t="shared" si="103"/>
        <v>8</v>
      </c>
    </row>
    <row r="102" spans="1:35" x14ac:dyDescent="0.25">
      <c r="A102" s="3">
        <v>103</v>
      </c>
      <c r="B102" s="3" t="str">
        <f t="shared" si="78"/>
        <v>Pradip Rasaili</v>
      </c>
      <c r="C102" s="3" t="str">
        <f t="shared" si="79"/>
        <v>B</v>
      </c>
      <c r="D102" s="3">
        <v>20</v>
      </c>
      <c r="E102" s="3" t="str">
        <f t="shared" si="80"/>
        <v>C</v>
      </c>
      <c r="F102" s="3">
        <f t="shared" si="81"/>
        <v>2</v>
      </c>
      <c r="G102" s="3">
        <v>8</v>
      </c>
      <c r="H102" s="3" t="str">
        <f t="shared" si="82"/>
        <v>E</v>
      </c>
      <c r="I102" s="3">
        <f t="shared" si="83"/>
        <v>0.8</v>
      </c>
      <c r="J102" s="3">
        <v>4</v>
      </c>
      <c r="K102" s="3" t="str">
        <f t="shared" si="84"/>
        <v>E</v>
      </c>
      <c r="L102" s="3">
        <f t="shared" si="85"/>
        <v>0.8</v>
      </c>
      <c r="M102" s="3">
        <v>4</v>
      </c>
      <c r="N102" s="3" t="str">
        <f t="shared" si="86"/>
        <v>E</v>
      </c>
      <c r="O102" s="3">
        <f t="shared" si="87"/>
        <v>0.8</v>
      </c>
      <c r="P102" s="3">
        <v>16</v>
      </c>
      <c r="Q102" s="3" t="str">
        <f t="shared" si="88"/>
        <v>D+</v>
      </c>
      <c r="R102" s="3">
        <f t="shared" si="89"/>
        <v>1.6</v>
      </c>
      <c r="S102" s="3">
        <v>20</v>
      </c>
      <c r="T102" s="3" t="str">
        <f t="shared" si="90"/>
        <v>C</v>
      </c>
      <c r="U102" s="3">
        <f t="shared" si="91"/>
        <v>2</v>
      </c>
      <c r="V102" s="3">
        <v>13</v>
      </c>
      <c r="W102" s="3" t="str">
        <f t="shared" si="92"/>
        <v>D</v>
      </c>
      <c r="X102" s="3">
        <f t="shared" si="93"/>
        <v>1.2</v>
      </c>
      <c r="Y102" s="3">
        <v>7</v>
      </c>
      <c r="Z102" s="3" t="str">
        <f t="shared" si="94"/>
        <v>E</v>
      </c>
      <c r="AA102" s="3">
        <f t="shared" si="95"/>
        <v>0.8</v>
      </c>
      <c r="AB102" s="5">
        <f t="shared" si="96"/>
        <v>92</v>
      </c>
      <c r="AC102" s="3">
        <f t="shared" si="97"/>
        <v>1.25</v>
      </c>
      <c r="AD102" s="3" t="str">
        <f t="shared" si="98"/>
        <v>Poor</v>
      </c>
      <c r="AE102" s="3">
        <f t="shared" si="99"/>
        <v>27</v>
      </c>
      <c r="AF102" s="3">
        <f t="shared" si="100"/>
        <v>0</v>
      </c>
      <c r="AG102" s="3">
        <f t="shared" si="101"/>
        <v>1.25</v>
      </c>
      <c r="AH102" s="6">
        <f t="shared" si="102"/>
        <v>0</v>
      </c>
      <c r="AI102" s="6">
        <f t="shared" si="103"/>
        <v>18</v>
      </c>
    </row>
    <row r="103" spans="1:35" x14ac:dyDescent="0.25">
      <c r="A103" s="3">
        <v>104</v>
      </c>
      <c r="B103" s="3" t="str">
        <f t="shared" si="78"/>
        <v>Bijay Sunar</v>
      </c>
      <c r="C103" s="3" t="str">
        <f t="shared" si="79"/>
        <v>B</v>
      </c>
      <c r="D103" s="3">
        <v>16</v>
      </c>
      <c r="E103" s="3" t="str">
        <f t="shared" si="80"/>
        <v>D+</v>
      </c>
      <c r="F103" s="3">
        <f t="shared" si="81"/>
        <v>1.6</v>
      </c>
      <c r="G103" s="3">
        <v>16</v>
      </c>
      <c r="H103" s="3" t="str">
        <f t="shared" si="82"/>
        <v>D+</v>
      </c>
      <c r="I103" s="3">
        <f t="shared" si="83"/>
        <v>1.6</v>
      </c>
      <c r="J103" s="3">
        <v>12</v>
      </c>
      <c r="K103" s="3" t="str">
        <f t="shared" si="84"/>
        <v>D</v>
      </c>
      <c r="L103" s="3">
        <f t="shared" si="85"/>
        <v>1.2</v>
      </c>
      <c r="M103" s="3">
        <v>13</v>
      </c>
      <c r="N103" s="3" t="str">
        <f t="shared" si="86"/>
        <v>D</v>
      </c>
      <c r="O103" s="3">
        <f t="shared" si="87"/>
        <v>1.2</v>
      </c>
      <c r="P103" s="3">
        <v>22</v>
      </c>
      <c r="Q103" s="3" t="str">
        <f t="shared" si="88"/>
        <v>C</v>
      </c>
      <c r="R103" s="3">
        <f t="shared" si="89"/>
        <v>2</v>
      </c>
      <c r="S103" s="3">
        <v>20</v>
      </c>
      <c r="T103" s="3" t="str">
        <f t="shared" si="90"/>
        <v>C</v>
      </c>
      <c r="U103" s="3">
        <f t="shared" si="91"/>
        <v>2</v>
      </c>
      <c r="V103" s="3">
        <v>16</v>
      </c>
      <c r="W103" s="3" t="str">
        <f t="shared" si="92"/>
        <v>D+</v>
      </c>
      <c r="X103" s="3">
        <f t="shared" si="93"/>
        <v>1.6</v>
      </c>
      <c r="Y103" s="3">
        <v>25</v>
      </c>
      <c r="Z103" s="3" t="str">
        <f t="shared" si="94"/>
        <v>C+</v>
      </c>
      <c r="AA103" s="3">
        <f t="shared" si="95"/>
        <v>2.4</v>
      </c>
      <c r="AB103" s="5">
        <f t="shared" si="96"/>
        <v>140</v>
      </c>
      <c r="AC103" s="3">
        <f t="shared" si="97"/>
        <v>1.7</v>
      </c>
      <c r="AD103" s="3" t="str">
        <f t="shared" si="98"/>
        <v>Poor</v>
      </c>
      <c r="AE103" s="3">
        <f t="shared" si="99"/>
        <v>18</v>
      </c>
      <c r="AF103" s="3">
        <f t="shared" si="100"/>
        <v>0</v>
      </c>
      <c r="AG103" s="3">
        <f t="shared" si="101"/>
        <v>1.7</v>
      </c>
      <c r="AH103" s="6">
        <f t="shared" si="102"/>
        <v>0</v>
      </c>
      <c r="AI103" s="6">
        <f t="shared" si="103"/>
        <v>9</v>
      </c>
    </row>
    <row r="104" spans="1:35" x14ac:dyDescent="0.25">
      <c r="A104" s="3">
        <v>105</v>
      </c>
      <c r="B104" s="3" t="str">
        <f t="shared" si="78"/>
        <v>Sima Darai</v>
      </c>
      <c r="C104" s="3" t="str">
        <f t="shared" si="79"/>
        <v>B</v>
      </c>
      <c r="D104" s="3">
        <v>12</v>
      </c>
      <c r="E104" s="3" t="str">
        <f t="shared" si="80"/>
        <v>D</v>
      </c>
      <c r="F104" s="3">
        <f t="shared" si="81"/>
        <v>1.2</v>
      </c>
      <c r="G104" s="3">
        <v>10</v>
      </c>
      <c r="H104" s="3" t="str">
        <f t="shared" si="82"/>
        <v>D</v>
      </c>
      <c r="I104" s="3">
        <f t="shared" si="83"/>
        <v>1.2</v>
      </c>
      <c r="J104" s="3">
        <v>5</v>
      </c>
      <c r="K104" s="3" t="str">
        <f t="shared" si="84"/>
        <v>E</v>
      </c>
      <c r="L104" s="3">
        <f t="shared" si="85"/>
        <v>0.8</v>
      </c>
      <c r="M104" s="3">
        <v>3</v>
      </c>
      <c r="N104" s="3" t="str">
        <f t="shared" si="86"/>
        <v>E</v>
      </c>
      <c r="O104" s="3">
        <f t="shared" si="87"/>
        <v>0.8</v>
      </c>
      <c r="P104" s="3">
        <v>20</v>
      </c>
      <c r="Q104" s="3" t="str">
        <f t="shared" si="88"/>
        <v>C</v>
      </c>
      <c r="R104" s="3">
        <f t="shared" si="89"/>
        <v>2</v>
      </c>
      <c r="S104" s="3">
        <v>15</v>
      </c>
      <c r="T104" s="3" t="str">
        <f t="shared" si="90"/>
        <v>D+</v>
      </c>
      <c r="U104" s="3">
        <f t="shared" si="91"/>
        <v>1.6</v>
      </c>
      <c r="V104" s="3">
        <v>10</v>
      </c>
      <c r="W104" s="3" t="str">
        <f t="shared" si="92"/>
        <v>D</v>
      </c>
      <c r="X104" s="3">
        <f t="shared" si="93"/>
        <v>1.2</v>
      </c>
      <c r="Y104" s="3">
        <v>22</v>
      </c>
      <c r="Z104" s="3" t="str">
        <f t="shared" si="94"/>
        <v>C</v>
      </c>
      <c r="AA104" s="3">
        <f t="shared" si="95"/>
        <v>2</v>
      </c>
      <c r="AB104" s="5">
        <f t="shared" si="96"/>
        <v>97</v>
      </c>
      <c r="AC104" s="3">
        <f t="shared" si="97"/>
        <v>1.35</v>
      </c>
      <c r="AD104" s="3" t="str">
        <f t="shared" si="98"/>
        <v>Poor</v>
      </c>
      <c r="AE104" s="3">
        <f t="shared" si="99"/>
        <v>24.999999999999993</v>
      </c>
      <c r="AF104" s="3">
        <f t="shared" si="100"/>
        <v>0</v>
      </c>
      <c r="AG104" s="3">
        <f t="shared" si="101"/>
        <v>1.35</v>
      </c>
      <c r="AH104" s="6">
        <f t="shared" si="102"/>
        <v>0</v>
      </c>
      <c r="AI104" s="6">
        <f t="shared" si="103"/>
        <v>15.999999999999995</v>
      </c>
    </row>
    <row r="105" spans="1:35" x14ac:dyDescent="0.25">
      <c r="A105" s="3">
        <v>106</v>
      </c>
      <c r="B105" s="3" t="str">
        <f t="shared" si="78"/>
        <v>Rahul Mahato</v>
      </c>
      <c r="C105" s="3" t="str">
        <f t="shared" si="79"/>
        <v>B</v>
      </c>
      <c r="D105" s="3">
        <v>15</v>
      </c>
      <c r="E105" s="3" t="str">
        <f t="shared" si="80"/>
        <v>D+</v>
      </c>
      <c r="F105" s="3">
        <f t="shared" si="81"/>
        <v>1.6</v>
      </c>
      <c r="G105" s="3">
        <v>17</v>
      </c>
      <c r="H105" s="3" t="str">
        <f t="shared" si="82"/>
        <v>D+</v>
      </c>
      <c r="I105" s="3">
        <f t="shared" si="83"/>
        <v>1.6</v>
      </c>
      <c r="J105" s="3">
        <v>5</v>
      </c>
      <c r="K105" s="3" t="str">
        <f t="shared" si="84"/>
        <v>E</v>
      </c>
      <c r="L105" s="3">
        <f t="shared" si="85"/>
        <v>0.8</v>
      </c>
      <c r="M105" s="3">
        <v>4</v>
      </c>
      <c r="N105" s="3" t="str">
        <f t="shared" si="86"/>
        <v>E</v>
      </c>
      <c r="O105" s="3">
        <f t="shared" si="87"/>
        <v>0.8</v>
      </c>
      <c r="P105" s="3">
        <v>8</v>
      </c>
      <c r="Q105" s="3" t="str">
        <f t="shared" si="88"/>
        <v>E</v>
      </c>
      <c r="R105" s="3">
        <f t="shared" si="89"/>
        <v>0.8</v>
      </c>
      <c r="S105" s="3">
        <v>10</v>
      </c>
      <c r="T105" s="3" t="str">
        <f t="shared" si="90"/>
        <v>D</v>
      </c>
      <c r="U105" s="3">
        <f t="shared" si="91"/>
        <v>1.2</v>
      </c>
      <c r="V105" s="3">
        <v>10</v>
      </c>
      <c r="W105" s="3" t="str">
        <f t="shared" si="92"/>
        <v>D</v>
      </c>
      <c r="X105" s="3">
        <f t="shared" si="93"/>
        <v>1.2</v>
      </c>
      <c r="Y105" s="3">
        <v>17</v>
      </c>
      <c r="Z105" s="3" t="str">
        <f t="shared" si="94"/>
        <v>D+</v>
      </c>
      <c r="AA105" s="3">
        <f t="shared" si="95"/>
        <v>1.6</v>
      </c>
      <c r="AB105" s="5">
        <f t="shared" si="96"/>
        <v>86</v>
      </c>
      <c r="AC105" s="3">
        <f t="shared" si="97"/>
        <v>1.2</v>
      </c>
      <c r="AD105" s="3" t="str">
        <f t="shared" si="98"/>
        <v>Poor</v>
      </c>
      <c r="AE105" s="3">
        <f t="shared" si="99"/>
        <v>28</v>
      </c>
      <c r="AF105" s="3">
        <f t="shared" si="100"/>
        <v>0</v>
      </c>
      <c r="AG105" s="3">
        <f t="shared" si="101"/>
        <v>1.2</v>
      </c>
      <c r="AH105" s="6">
        <f t="shared" si="102"/>
        <v>0</v>
      </c>
      <c r="AI105" s="6">
        <f t="shared" si="103"/>
        <v>19</v>
      </c>
    </row>
    <row r="106" spans="1:35" x14ac:dyDescent="0.25">
      <c r="A106" s="3">
        <v>107</v>
      </c>
      <c r="B106" s="3" t="str">
        <f t="shared" si="78"/>
        <v>Sandesh Mahato</v>
      </c>
      <c r="C106" s="3" t="str">
        <f t="shared" si="79"/>
        <v>B</v>
      </c>
      <c r="D106" s="3">
        <v>13</v>
      </c>
      <c r="E106" s="3" t="str">
        <f t="shared" si="80"/>
        <v>D</v>
      </c>
      <c r="F106" s="3">
        <f t="shared" si="81"/>
        <v>1.2</v>
      </c>
      <c r="G106" s="3">
        <v>11</v>
      </c>
      <c r="H106" s="3" t="str">
        <f t="shared" si="82"/>
        <v>D</v>
      </c>
      <c r="I106" s="3">
        <f t="shared" si="83"/>
        <v>1.2</v>
      </c>
      <c r="J106" s="3">
        <v>12</v>
      </c>
      <c r="K106" s="3" t="str">
        <f t="shared" si="84"/>
        <v>D</v>
      </c>
      <c r="L106" s="3">
        <f t="shared" si="85"/>
        <v>1.2</v>
      </c>
      <c r="M106" s="3">
        <v>8</v>
      </c>
      <c r="N106" s="3" t="str">
        <f t="shared" si="86"/>
        <v>E</v>
      </c>
      <c r="O106" s="3">
        <f t="shared" si="87"/>
        <v>0.8</v>
      </c>
      <c r="P106" s="3">
        <v>9</v>
      </c>
      <c r="Q106" s="3" t="str">
        <f t="shared" si="88"/>
        <v>E</v>
      </c>
      <c r="R106" s="3">
        <f t="shared" si="89"/>
        <v>0.8</v>
      </c>
      <c r="S106" s="3">
        <v>18</v>
      </c>
      <c r="T106" s="3" t="str">
        <f t="shared" si="90"/>
        <v>D+</v>
      </c>
      <c r="U106" s="3">
        <f t="shared" si="91"/>
        <v>1.6</v>
      </c>
      <c r="V106" s="3">
        <v>15</v>
      </c>
      <c r="W106" s="3" t="str">
        <f t="shared" si="92"/>
        <v>D+</v>
      </c>
      <c r="X106" s="3">
        <f t="shared" si="93"/>
        <v>1.6</v>
      </c>
      <c r="Y106" s="3">
        <v>4</v>
      </c>
      <c r="Z106" s="3" t="str">
        <f t="shared" si="94"/>
        <v>E</v>
      </c>
      <c r="AA106" s="3">
        <f t="shared" si="95"/>
        <v>0.8</v>
      </c>
      <c r="AB106" s="5">
        <f t="shared" si="96"/>
        <v>90</v>
      </c>
      <c r="AC106" s="3">
        <f t="shared" si="97"/>
        <v>1.1499999999999999</v>
      </c>
      <c r="AD106" s="3" t="str">
        <f t="shared" si="98"/>
        <v>Poor</v>
      </c>
      <c r="AE106" s="3">
        <f t="shared" si="99"/>
        <v>29</v>
      </c>
      <c r="AF106" s="3">
        <f t="shared" si="100"/>
        <v>0</v>
      </c>
      <c r="AG106" s="3">
        <f t="shared" si="101"/>
        <v>1.1499999999999999</v>
      </c>
      <c r="AH106" s="6">
        <f t="shared" si="102"/>
        <v>0</v>
      </c>
      <c r="AI106" s="6">
        <f t="shared" si="103"/>
        <v>20</v>
      </c>
    </row>
    <row r="107" spans="1:35" x14ac:dyDescent="0.25">
      <c r="B107" t="s">
        <v>576</v>
      </c>
      <c r="F107" s="11">
        <f>MAX(F14:F106)</f>
        <v>2.8</v>
      </c>
      <c r="I107" s="11">
        <f>MAX(I14:I106)</f>
        <v>2.8</v>
      </c>
      <c r="L107" s="11">
        <f>MAX(L14:L106)</f>
        <v>4</v>
      </c>
      <c r="O107" s="11">
        <f>MAX(O14:O106)</f>
        <v>3.6</v>
      </c>
      <c r="R107" s="11">
        <f>MAX(R14:R106)</f>
        <v>3.6</v>
      </c>
      <c r="U107" s="11">
        <f>MAX(U14:U106)</f>
        <v>3.2</v>
      </c>
      <c r="X107" s="11">
        <f>MAX(X14:X106)</f>
        <v>3.2</v>
      </c>
      <c r="AA107" s="11">
        <f>MAX(AA14:AA106)</f>
        <v>4</v>
      </c>
      <c r="AC107" s="11">
        <f>MAX(AC14:AC106)</f>
        <v>3.3</v>
      </c>
    </row>
  </sheetData>
  <autoFilter ref="A8:AI106">
    <filterColumn colId="30">
      <filters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"/>
        <filter val="30"/>
        <filter val="31"/>
        <filter val="4"/>
        <filter val="5"/>
        <filter val="6"/>
        <filter val="7"/>
        <filter val="8"/>
        <filter val="9"/>
      </filters>
    </filterColumn>
    <sortState ref="A14:AI106">
      <sortCondition ref="A8:A106"/>
    </sortState>
  </autoFilter>
  <mergeCells count="39">
    <mergeCell ref="AH5:AH7"/>
    <mergeCell ref="AI5:AI7"/>
    <mergeCell ref="AE5:AE7"/>
    <mergeCell ref="AB5:AB6"/>
    <mergeCell ref="AC5:AC7"/>
    <mergeCell ref="AD5:AD7"/>
    <mergeCell ref="AF5:AF7"/>
    <mergeCell ref="AG5:AG7"/>
    <mergeCell ref="A5:A7"/>
    <mergeCell ref="A1:AE1"/>
    <mergeCell ref="A2:AE2"/>
    <mergeCell ref="A3:AE3"/>
    <mergeCell ref="A4:AE4"/>
    <mergeCell ref="Y5:AA5"/>
    <mergeCell ref="Z6:Z7"/>
    <mergeCell ref="AA6:AA7"/>
    <mergeCell ref="B5:B7"/>
    <mergeCell ref="O6:O7"/>
    <mergeCell ref="T6:T7"/>
    <mergeCell ref="U6:U7"/>
    <mergeCell ref="W6:W7"/>
    <mergeCell ref="R6:R7"/>
    <mergeCell ref="D5:F5"/>
    <mergeCell ref="G5:I5"/>
    <mergeCell ref="X6:X7"/>
    <mergeCell ref="S5:U5"/>
    <mergeCell ref="C5:C7"/>
    <mergeCell ref="V5:X5"/>
    <mergeCell ref="P5:R5"/>
    <mergeCell ref="Q6:Q7"/>
    <mergeCell ref="J5:L5"/>
    <mergeCell ref="M5:O5"/>
    <mergeCell ref="E6:E7"/>
    <mergeCell ref="F6:F7"/>
    <mergeCell ref="H6:H7"/>
    <mergeCell ref="I6:I7"/>
    <mergeCell ref="K6:K7"/>
    <mergeCell ref="L6:L7"/>
    <mergeCell ref="N6:N7"/>
  </mergeCells>
  <conditionalFormatting sqref="AC9:AD13 D9:AA106 AC14:AC106 F107">
    <cfRule type="cellIs" dxfId="54" priority="51" operator="equal">
      <formula>0</formula>
    </cfRule>
    <cfRule type="cellIs" dxfId="53" priority="52" operator="equal">
      <formula>"good"</formula>
    </cfRule>
    <cfRule type="cellIs" dxfId="52" priority="53" operator="equal">
      <formula>"abs"</formula>
    </cfRule>
    <cfRule type="cellIs" dxfId="51" priority="54" operator="equal">
      <formula>"e"</formula>
    </cfRule>
    <cfRule type="cellIs" dxfId="50" priority="55" operator="equal">
      <formula>"d"</formula>
    </cfRule>
  </conditionalFormatting>
  <conditionalFormatting sqref="AD14:AD106">
    <cfRule type="cellIs" dxfId="49" priority="50" operator="equal">
      <formula>"poor"</formula>
    </cfRule>
  </conditionalFormatting>
  <conditionalFormatting sqref="D14:AB106 F107">
    <cfRule type="cellIs" dxfId="48" priority="49" operator="equal">
      <formula>14</formula>
    </cfRule>
  </conditionalFormatting>
  <conditionalFormatting sqref="I107">
    <cfRule type="cellIs" dxfId="47" priority="44" operator="equal">
      <formula>0</formula>
    </cfRule>
    <cfRule type="cellIs" dxfId="46" priority="45" operator="equal">
      <formula>"good"</formula>
    </cfRule>
    <cfRule type="cellIs" dxfId="45" priority="46" operator="equal">
      <formula>"abs"</formula>
    </cfRule>
    <cfRule type="cellIs" dxfId="44" priority="47" operator="equal">
      <formula>"e"</formula>
    </cfRule>
    <cfRule type="cellIs" dxfId="43" priority="48" operator="equal">
      <formula>"d"</formula>
    </cfRule>
  </conditionalFormatting>
  <conditionalFormatting sqref="I107">
    <cfRule type="cellIs" dxfId="42" priority="43" operator="equal">
      <formula>14</formula>
    </cfRule>
  </conditionalFormatting>
  <conditionalFormatting sqref="L107">
    <cfRule type="cellIs" dxfId="41" priority="38" operator="equal">
      <formula>0</formula>
    </cfRule>
    <cfRule type="cellIs" dxfId="40" priority="39" operator="equal">
      <formula>"good"</formula>
    </cfRule>
    <cfRule type="cellIs" dxfId="39" priority="40" operator="equal">
      <formula>"abs"</formula>
    </cfRule>
    <cfRule type="cellIs" dxfId="38" priority="41" operator="equal">
      <formula>"e"</formula>
    </cfRule>
    <cfRule type="cellIs" dxfId="37" priority="42" operator="equal">
      <formula>"d"</formula>
    </cfRule>
  </conditionalFormatting>
  <conditionalFormatting sqref="L107">
    <cfRule type="cellIs" dxfId="36" priority="37" operator="equal">
      <formula>14</formula>
    </cfRule>
  </conditionalFormatting>
  <conditionalFormatting sqref="O107">
    <cfRule type="cellIs" dxfId="35" priority="32" operator="equal">
      <formula>0</formula>
    </cfRule>
    <cfRule type="cellIs" dxfId="34" priority="33" operator="equal">
      <formula>"good"</formula>
    </cfRule>
    <cfRule type="cellIs" dxfId="33" priority="34" operator="equal">
      <formula>"abs"</formula>
    </cfRule>
    <cfRule type="cellIs" dxfId="32" priority="35" operator="equal">
      <formula>"e"</formula>
    </cfRule>
    <cfRule type="cellIs" dxfId="31" priority="36" operator="equal">
      <formula>"d"</formula>
    </cfRule>
  </conditionalFormatting>
  <conditionalFormatting sqref="O107">
    <cfRule type="cellIs" dxfId="30" priority="31" operator="equal">
      <formula>14</formula>
    </cfRule>
  </conditionalFormatting>
  <conditionalFormatting sqref="U107">
    <cfRule type="cellIs" dxfId="29" priority="26" operator="equal">
      <formula>0</formula>
    </cfRule>
    <cfRule type="cellIs" dxfId="28" priority="27" operator="equal">
      <formula>"good"</formula>
    </cfRule>
    <cfRule type="cellIs" dxfId="27" priority="28" operator="equal">
      <formula>"abs"</formula>
    </cfRule>
    <cfRule type="cellIs" dxfId="26" priority="29" operator="equal">
      <formula>"e"</formula>
    </cfRule>
    <cfRule type="cellIs" dxfId="25" priority="30" operator="equal">
      <formula>"d"</formula>
    </cfRule>
  </conditionalFormatting>
  <conditionalFormatting sqref="U107">
    <cfRule type="cellIs" dxfId="24" priority="25" operator="equal">
      <formula>14</formula>
    </cfRule>
  </conditionalFormatting>
  <conditionalFormatting sqref="R107">
    <cfRule type="cellIs" dxfId="23" priority="20" operator="equal">
      <formula>0</formula>
    </cfRule>
    <cfRule type="cellIs" dxfId="22" priority="21" operator="equal">
      <formula>"good"</formula>
    </cfRule>
    <cfRule type="cellIs" dxfId="21" priority="22" operator="equal">
      <formula>"abs"</formula>
    </cfRule>
    <cfRule type="cellIs" dxfId="20" priority="23" operator="equal">
      <formula>"e"</formula>
    </cfRule>
    <cfRule type="cellIs" dxfId="19" priority="24" operator="equal">
      <formula>"d"</formula>
    </cfRule>
  </conditionalFormatting>
  <conditionalFormatting sqref="R107">
    <cfRule type="cellIs" dxfId="18" priority="19" operator="equal">
      <formula>14</formula>
    </cfRule>
  </conditionalFormatting>
  <conditionalFormatting sqref="X107">
    <cfRule type="cellIs" dxfId="17" priority="14" operator="equal">
      <formula>0</formula>
    </cfRule>
    <cfRule type="cellIs" dxfId="16" priority="15" operator="equal">
      <formula>"good"</formula>
    </cfRule>
    <cfRule type="cellIs" dxfId="15" priority="16" operator="equal">
      <formula>"abs"</formula>
    </cfRule>
    <cfRule type="cellIs" dxfId="14" priority="17" operator="equal">
      <formula>"e"</formula>
    </cfRule>
    <cfRule type="cellIs" dxfId="13" priority="18" operator="equal">
      <formula>"d"</formula>
    </cfRule>
  </conditionalFormatting>
  <conditionalFormatting sqref="X107">
    <cfRule type="cellIs" dxfId="12" priority="13" operator="equal">
      <formula>14</formula>
    </cfRule>
  </conditionalFormatting>
  <conditionalFormatting sqref="AA107">
    <cfRule type="cellIs" dxfId="11" priority="8" operator="equal">
      <formula>0</formula>
    </cfRule>
    <cfRule type="cellIs" dxfId="10" priority="9" operator="equal">
      <formula>"good"</formula>
    </cfRule>
    <cfRule type="cellIs" dxfId="9" priority="10" operator="equal">
      <formula>"abs"</formula>
    </cfRule>
    <cfRule type="cellIs" dxfId="8" priority="11" operator="equal">
      <formula>"e"</formula>
    </cfRule>
    <cfRule type="cellIs" dxfId="7" priority="12" operator="equal">
      <formula>"d"</formula>
    </cfRule>
  </conditionalFormatting>
  <conditionalFormatting sqref="AA107">
    <cfRule type="cellIs" dxfId="6" priority="7" operator="equal">
      <formula>14</formula>
    </cfRule>
  </conditionalFormatting>
  <conditionalFormatting sqref="AC107">
    <cfRule type="cellIs" dxfId="5" priority="2" operator="equal">
      <formula>0</formula>
    </cfRule>
    <cfRule type="cellIs" dxfId="4" priority="3" operator="equal">
      <formula>"good"</formula>
    </cfRule>
    <cfRule type="cellIs" dxfId="3" priority="4" operator="equal">
      <formula>"abs"</formula>
    </cfRule>
    <cfRule type="cellIs" dxfId="2" priority="5" operator="equal">
      <formula>"e"</formula>
    </cfRule>
    <cfRule type="cellIs" dxfId="1" priority="6" operator="equal">
      <formula>"d"</formula>
    </cfRule>
  </conditionalFormatting>
  <conditionalFormatting sqref="AC107">
    <cfRule type="cellIs" dxfId="0" priority="1" operator="equal">
      <formula>14</formula>
    </cfRule>
  </conditionalFormatting>
  <dataValidations count="1">
    <dataValidation type="whole" operator="lessThanOrEqual" allowBlank="1" showInputMessage="1" showErrorMessage="1" error="Greater than F.M." sqref="D9:D106 Y9:Y106 P9:P106 V9:V106 S9:S106 M9:M106 J9:J106 G9:G106">
      <formula1>D$7</formula1>
    </dataValidation>
  </dataValidations>
  <printOptions horizontalCentered="1"/>
  <pageMargins left="0.35" right="0.35" top="0.25" bottom="0.25" header="0" footer="0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24</vt:i4>
      </vt:variant>
    </vt:vector>
  </HeadingPairs>
  <TitlesOfParts>
    <vt:vector size="27" baseType="lpstr">
      <vt:lpstr>Letter grade</vt:lpstr>
      <vt:lpstr>Name list</vt:lpstr>
      <vt:lpstr>grade ledger</vt:lpstr>
      <vt:lpstr>eight</vt:lpstr>
      <vt:lpstr>five</vt:lpstr>
      <vt:lpstr>four</vt:lpstr>
      <vt:lpstr>Good</vt:lpstr>
      <vt:lpstr>goodrank</vt:lpstr>
      <vt:lpstr>gp</vt:lpstr>
      <vt:lpstr>gr10.0</vt:lpstr>
      <vt:lpstr>gr100.0</vt:lpstr>
      <vt:lpstr>gr25.0</vt:lpstr>
      <vt:lpstr>gr37.5</vt:lpstr>
      <vt:lpstr>gr40.0</vt:lpstr>
      <vt:lpstr>gr50.0</vt:lpstr>
      <vt:lpstr>ledger9</vt:lpstr>
      <vt:lpstr>nine</vt:lpstr>
      <vt:lpstr>Nineas</vt:lpstr>
      <vt:lpstr>one</vt:lpstr>
      <vt:lpstr>Poor</vt:lpstr>
      <vt:lpstr>'grade ledger'!Print_Titles</vt:lpstr>
      <vt:lpstr>seven</vt:lpstr>
      <vt:lpstr>six</vt:lpstr>
      <vt:lpstr>ten</vt:lpstr>
      <vt:lpstr>tenas</vt:lpstr>
      <vt:lpstr>three</vt:lpstr>
      <vt:lpstr>two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2021-01-01T04:16:09Z</dcterms:modified>
</cp:coreProperties>
</file>